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analüüsid kuude kaupa" sheetId="1" r:id="rId1"/>
    <sheet name="statistika Aprill" sheetId="2" r:id="rId2"/>
    <sheet name="statistika Mai" sheetId="3" r:id="rId3"/>
    <sheet name="statistika Juuni" sheetId="4" r:id="rId4"/>
    <sheet name="Transport Aprill" sheetId="5" r:id="rId5"/>
    <sheet name="Transport Mai" sheetId="6" r:id="rId6"/>
    <sheet name="Transport Juuni" sheetId="7" r:id="rId7"/>
  </sheets>
  <definedNames>
    <definedName name="_xlnm._FilterDatabase" localSheetId="0">'analüüsid kuude kaupa'!$A$5:$WVS$66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5" i="7" l="1"/>
  <c r="G108" i="4" l="1"/>
  <c r="G109" i="4"/>
  <c r="J23" i="6"/>
  <c r="J26" i="5"/>
  <c r="G122" i="3"/>
  <c r="G123" i="3" s="1"/>
  <c r="G97" i="2"/>
  <c r="G98" i="2" s="1"/>
  <c r="G66" i="1"/>
  <c r="F63" i="1"/>
  <c r="F62" i="1"/>
  <c r="F61" i="1"/>
  <c r="F60" i="1"/>
  <c r="G63" i="1" s="1"/>
  <c r="F58" i="1"/>
  <c r="F57" i="1"/>
  <c r="F56" i="1"/>
  <c r="F55" i="1"/>
  <c r="G58" i="1" s="1"/>
  <c r="F53" i="1"/>
  <c r="F52" i="1"/>
  <c r="F51" i="1"/>
  <c r="F50" i="1"/>
  <c r="G53" i="1" s="1"/>
  <c r="F48" i="1"/>
  <c r="F46" i="1"/>
  <c r="G48" i="1" s="1"/>
  <c r="F45" i="1"/>
  <c r="F43" i="1"/>
  <c r="F41" i="1"/>
  <c r="G43" i="1" s="1"/>
  <c r="F40" i="1"/>
  <c r="F38" i="1"/>
  <c r="F37" i="1"/>
  <c r="F36" i="1"/>
  <c r="F35" i="1"/>
  <c r="G38" i="1" s="1"/>
  <c r="F33" i="1"/>
  <c r="F32" i="1"/>
  <c r="F31" i="1"/>
  <c r="F30" i="1"/>
  <c r="F28" i="1"/>
  <c r="F27" i="1"/>
  <c r="F26" i="1"/>
  <c r="F25" i="1"/>
  <c r="G28" i="1" s="1"/>
  <c r="F23" i="1"/>
  <c r="F22" i="1"/>
  <c r="F21" i="1"/>
  <c r="F20" i="1"/>
  <c r="G23" i="1" s="1"/>
  <c r="F18" i="1"/>
  <c r="F17" i="1"/>
  <c r="F16" i="1"/>
  <c r="F15" i="1"/>
  <c r="G18" i="1" s="1"/>
  <c r="F13" i="1"/>
  <c r="F12" i="1"/>
  <c r="F11" i="1"/>
  <c r="F10" i="1"/>
  <c r="G13" i="1" s="1"/>
  <c r="F8" i="1"/>
  <c r="F7" i="1"/>
  <c r="F6" i="1"/>
  <c r="F5" i="1"/>
  <c r="G8" i="1" s="1"/>
  <c r="G33" i="1" l="1"/>
  <c r="G65" i="1"/>
</calcChain>
</file>

<file path=xl/sharedStrings.xml><?xml version="1.0" encoding="utf-8"?>
<sst xmlns="http://schemas.openxmlformats.org/spreadsheetml/2006/main" count="1868" uniqueCount="632">
  <si>
    <t>LISA3 TÖÖVÕTULEPINGU 4.2-3.1/XXX JUURDE</t>
  </si>
  <si>
    <t>Lääne-Tallinna Keskhaigla HIV referentteenuse aruanne</t>
  </si>
  <si>
    <t>Kuupäev</t>
  </si>
  <si>
    <t>Analüüsi nimetus</t>
  </si>
  <si>
    <t>Haigekassa kood*</t>
  </si>
  <si>
    <t>Arv</t>
  </si>
  <si>
    <t xml:space="preserve">Haigekassa piirhind* </t>
  </si>
  <si>
    <t>Summa</t>
  </si>
  <si>
    <t>Kokku EURO</t>
  </si>
  <si>
    <t>Jaanuar, 2024</t>
  </si>
  <si>
    <t xml:space="preserve">Biomarkeri (patogeeni, geneetilise või somaatilise mutatsiooni) kvantitatiivne määramine real-time-PCR-meetodil (HIV RNA kvant) </t>
  </si>
  <si>
    <t>HIV1,2 antigeeni ja/või antikehade määramine</t>
  </si>
  <si>
    <t>Kompleksne immunoblot-uuring</t>
  </si>
  <si>
    <t>Immunoblot-uuring</t>
  </si>
  <si>
    <t>Proovide cargo-transporditeenus</t>
  </si>
  <si>
    <t>Veebruar, 2024</t>
  </si>
  <si>
    <t>Märts, 2024</t>
  </si>
  <si>
    <t>Aprill, 2024</t>
  </si>
  <si>
    <t>Mai, 2024</t>
  </si>
  <si>
    <t>Juuni, 2024</t>
  </si>
  <si>
    <t>Juuli, 2024</t>
  </si>
  <si>
    <t>August, 2024</t>
  </si>
  <si>
    <t>September, 2024</t>
  </si>
  <si>
    <t>Oktoober, 2024</t>
  </si>
  <si>
    <t>November, 2024</t>
  </si>
  <si>
    <t>Detsember, 2024</t>
  </si>
  <si>
    <t>Kokku 2024. a uuringuid</t>
  </si>
  <si>
    <t>* Eesti Haigekassa tervishoiuteenuste loetelu kood ja piirhind</t>
  </si>
  <si>
    <t>Proovide transport</t>
  </si>
  <si>
    <t>Täidetakse iga verifitseeritava isiku kohta</t>
  </si>
  <si>
    <t xml:space="preserve">Lisa 1 Tegevusaruanne - leht 2 </t>
  </si>
  <si>
    <t>Periood (kuu): Aprill</t>
  </si>
  <si>
    <t>Asutus*</t>
  </si>
  <si>
    <t>Kinnitamise kuupäev</t>
  </si>
  <si>
    <t>Sugu</t>
  </si>
  <si>
    <t>Sünniaasta</t>
  </si>
  <si>
    <t>Rase/kinnipeetav/doonor</t>
  </si>
  <si>
    <t>Kinnitava analüüsi tulemus</t>
  </si>
  <si>
    <t>Referentlabori kinnitava analüüsi kood**</t>
  </si>
  <si>
    <t xml:space="preserve">DÕBA, AS LTKH </t>
  </si>
  <si>
    <t>02.04.2024 13:30</t>
  </si>
  <si>
    <t>M</t>
  </si>
  <si>
    <t>10.01.1977</t>
  </si>
  <si>
    <t>Positiivne</t>
  </si>
  <si>
    <t>Positiivne(360,3)</t>
  </si>
  <si>
    <t>NOKKUR, SA PERH</t>
  </si>
  <si>
    <t>02.04.2024 13:36</t>
  </si>
  <si>
    <t>02.09.1976</t>
  </si>
  <si>
    <t xml:space="preserve">SIKK KADRI, SA TÜK </t>
  </si>
  <si>
    <t>02.04.2024 13:39</t>
  </si>
  <si>
    <t>N</t>
  </si>
  <si>
    <t>08.03.2005</t>
  </si>
  <si>
    <t>Negatiivne(0,284)</t>
  </si>
  <si>
    <t>Negatiivne(0,216)</t>
  </si>
  <si>
    <t xml:space="preserve">PHILLIPS ANN, SA TÜK </t>
  </si>
  <si>
    <t>02.04.2024 13:49</t>
  </si>
  <si>
    <t>28.03.1988</t>
  </si>
  <si>
    <t>KINK,LTKH NAKKUSKLIINIK</t>
  </si>
  <si>
    <t>04.04.2024 09:28</t>
  </si>
  <si>
    <t>16.02.2024</t>
  </si>
  <si>
    <t>Alla määramispiiri</t>
  </si>
  <si>
    <t>NOVIKOVA, SA NARVA HAIGLA</t>
  </si>
  <si>
    <t>04.04.2024 09:29</t>
  </si>
  <si>
    <t>20.02.2024</t>
  </si>
  <si>
    <t>GRIŠTŠENKO, SA PERH</t>
  </si>
  <si>
    <t>08.04.2024 10:07</t>
  </si>
  <si>
    <t>22.04.1993</t>
  </si>
  <si>
    <t>Negatiivne(0,347)</t>
  </si>
  <si>
    <t>Negatiivne(0,300)</t>
  </si>
  <si>
    <t>Ristreaktsioon(3,78)</t>
  </si>
  <si>
    <t>Negatiivne(0,226)</t>
  </si>
  <si>
    <t>VAAGEN KAJA, SA TÜK</t>
  </si>
  <si>
    <t>08.04.2024 14:45</t>
  </si>
  <si>
    <t>05.02.1987</t>
  </si>
  <si>
    <t>112 - Kinnipidamisasutustes viibivad isikud</t>
  </si>
  <si>
    <t>Negatiivne(0,275)</t>
  </si>
  <si>
    <t>Negatiivne(&lt; 0,05)</t>
  </si>
  <si>
    <t xml:space="preserve">USTINOVA, AS LTKH </t>
  </si>
  <si>
    <t>09.04.2024 13:18</t>
  </si>
  <si>
    <t>30.12.1986</t>
  </si>
  <si>
    <t xml:space="preserve">MADIS, AS LTKH </t>
  </si>
  <si>
    <t>09.04.2024 13:50</t>
  </si>
  <si>
    <t>12.08.1960</t>
  </si>
  <si>
    <t>SEMJONOVA, SA IVKH</t>
  </si>
  <si>
    <t>10.04.2024 11:00</t>
  </si>
  <si>
    <t>25.09.2023</t>
  </si>
  <si>
    <t>EISEN MAIGI, SA PERH</t>
  </si>
  <si>
    <t>10.04.2024 12:35</t>
  </si>
  <si>
    <t>30.07.1984</t>
  </si>
  <si>
    <t>TUVIK PIIA, SA PERH</t>
  </si>
  <si>
    <t>11.04.2024 13:25</t>
  </si>
  <si>
    <t>01.05.1942</t>
  </si>
  <si>
    <t>Negatiivne(0,286)</t>
  </si>
  <si>
    <t>Negatiivne(0,266)</t>
  </si>
  <si>
    <t>Ristreaktsioon(1,14)</t>
  </si>
  <si>
    <t>Negatiivne(0,086)</t>
  </si>
  <si>
    <t>SOPLEPMANN PILLE, SA TÜK</t>
  </si>
  <si>
    <t>11.04.2024 13:32</t>
  </si>
  <si>
    <t>06.03.1985</t>
  </si>
  <si>
    <t>Negatiivne(0,304)</t>
  </si>
  <si>
    <t>Negatiivne(0,199)</t>
  </si>
  <si>
    <t>ZUBENKO ANDRIY, SA NARVA HAIGLA</t>
  </si>
  <si>
    <t>12.04.2024 10:25</t>
  </si>
  <si>
    <t>15.10.1994</t>
  </si>
  <si>
    <t>Negatiivne</t>
  </si>
  <si>
    <t>Ristreaktsioon(8,38)</t>
  </si>
  <si>
    <t>Ristreaktsioon(4,648)</t>
  </si>
  <si>
    <t>TALL KAHRO, SA PERH</t>
  </si>
  <si>
    <t>12.04.2024 14:18</t>
  </si>
  <si>
    <t>14.04.1947</t>
  </si>
  <si>
    <t>Negatiivne(0,174)</t>
  </si>
  <si>
    <t>Negatiivne(0,194)</t>
  </si>
  <si>
    <t>Negatiivne(0,239)</t>
  </si>
  <si>
    <t>OTT KRISTI, AS LTKH</t>
  </si>
  <si>
    <t>12.04.2024 14:27</t>
  </si>
  <si>
    <t>07.05.1982</t>
  </si>
  <si>
    <t>JAKOBSON, AS LTKH</t>
  </si>
  <si>
    <t>12.04.2024 15:07</t>
  </si>
  <si>
    <t>05.03.1939</t>
  </si>
  <si>
    <t>Negatiivne(0,376)</t>
  </si>
  <si>
    <t>Negatiivne(0,380)</t>
  </si>
  <si>
    <t>Negatiivne(0,197)</t>
  </si>
  <si>
    <t>ZAGNIN MIRON, SYNLAB EESTI OÜ</t>
  </si>
  <si>
    <t>16.04.2024 13:17</t>
  </si>
  <si>
    <t>29.12.1970</t>
  </si>
  <si>
    <t>MÄNNIK RUTH, SA VILJANDI HAIGLA</t>
  </si>
  <si>
    <t>17.04.2024 18:46</t>
  </si>
  <si>
    <t>21.06.2006</t>
  </si>
  <si>
    <t>Negatiivne(0,256)</t>
  </si>
  <si>
    <t>Negatiivne(0,325)</t>
  </si>
  <si>
    <t>Ristreaktsioon(1,50)</t>
  </si>
  <si>
    <t>Negatiivne(0,064)</t>
  </si>
  <si>
    <t>RANDOJA RAILI, SA TÜK</t>
  </si>
  <si>
    <t>17.09.1944</t>
  </si>
  <si>
    <t>RITSIK, AS LTKH</t>
  </si>
  <si>
    <t>18.04.2024 14:43</t>
  </si>
  <si>
    <t>21.06.1955</t>
  </si>
  <si>
    <t>Negatiivne(0,291)</t>
  </si>
  <si>
    <t>Negatiivne(0,258)</t>
  </si>
  <si>
    <t>Negatiivne(0,229)</t>
  </si>
  <si>
    <t>KALBUS AGE, SA TÜK</t>
  </si>
  <si>
    <t>16.03.1962</t>
  </si>
  <si>
    <t>Negatiivne(0,183)</t>
  </si>
  <si>
    <t>Negatiivne(0,172)</t>
  </si>
  <si>
    <t>SAHHAROVA ALINA, SA NARVA HAIGLA</t>
  </si>
  <si>
    <t>19.04.2024 13:50</t>
  </si>
  <si>
    <t>29.04.1974</t>
  </si>
  <si>
    <t>Ristreaktsioon(9,53)</t>
  </si>
  <si>
    <t>Ristreaktsioon(4,807)</t>
  </si>
  <si>
    <t>DÕBA, AS LTKH</t>
  </si>
  <si>
    <t>19.04.2024 13:57</t>
  </si>
  <si>
    <t>14.12.1982</t>
  </si>
  <si>
    <t>Positiivne(134,8)</t>
  </si>
  <si>
    <t>ŠMIDT(IVKH)</t>
  </si>
  <si>
    <t>19.04.2024 15:15</t>
  </si>
  <si>
    <t>05.02.2024</t>
  </si>
  <si>
    <t>HOLOLEJENKO JELENA, SYNLAB EESTI OÜ</t>
  </si>
  <si>
    <t>22.04.2024 12:21</t>
  </si>
  <si>
    <t>19.08.1988</t>
  </si>
  <si>
    <t>Negatiivne(0,146)</t>
  </si>
  <si>
    <t>NARVIK KRISTIN, AS ITK</t>
  </si>
  <si>
    <t>22.04.2024 13:26</t>
  </si>
  <si>
    <t>13.11.1986</t>
  </si>
  <si>
    <t>109 - Rasedad</t>
  </si>
  <si>
    <t>Negatiivne(0,350)</t>
  </si>
  <si>
    <t>Ristreaktsioon(3,03)</t>
  </si>
  <si>
    <t>Negatiivne(&lt; 0,050)</t>
  </si>
  <si>
    <t>IVAŠTŠENKO LJUDMILA, SA NARVA HAIGLA</t>
  </si>
  <si>
    <t>22.04.2024 13:35</t>
  </si>
  <si>
    <t>24.01.2005</t>
  </si>
  <si>
    <t>MULIIN PILLE, SA PÄRNU HAIGLA</t>
  </si>
  <si>
    <t>22.04.2024 15:09</t>
  </si>
  <si>
    <t>13.05.1974</t>
  </si>
  <si>
    <t>Negatiivne(0,240)</t>
  </si>
  <si>
    <t>23.04.2024 13:35</t>
  </si>
  <si>
    <t>29.06.1976</t>
  </si>
  <si>
    <t>VASILIEV, AS LTKH</t>
  </si>
  <si>
    <t>23.04.2024 13:44</t>
  </si>
  <si>
    <t>03.03.1972</t>
  </si>
  <si>
    <t>Positiivne(192,1)</t>
  </si>
  <si>
    <t>ALTMETS MAIT, SA PERH</t>
  </si>
  <si>
    <t>23.04.2024 16:16</t>
  </si>
  <si>
    <t>17.04.1999</t>
  </si>
  <si>
    <t>Ristreaktsioon(2,51)</t>
  </si>
  <si>
    <t>Ristreaktsioon(1,486)</t>
  </si>
  <si>
    <t>MILOVIDOV ALEXANDER, SA TÜK</t>
  </si>
  <si>
    <t>27.04.1986</t>
  </si>
  <si>
    <t>MAIDLA MERIANA, SA TÜK</t>
  </si>
  <si>
    <t>24.01.1991</t>
  </si>
  <si>
    <t>24.04.2024 13:15</t>
  </si>
  <si>
    <t>17.04.1996</t>
  </si>
  <si>
    <t>Positiivne(102,9)</t>
  </si>
  <si>
    <t>OTT,LTKH NAKKUSKLIINIK</t>
  </si>
  <si>
    <t>24.04.2024 16:16</t>
  </si>
  <si>
    <t>18.04.2024</t>
  </si>
  <si>
    <t>FRORIP MAIRE, SYNLAB EESTI OÜ</t>
  </si>
  <si>
    <t>25.04.2024 11:07</t>
  </si>
  <si>
    <t>15.01.1982</t>
  </si>
  <si>
    <t>KRAUS MERILI, SA PERH</t>
  </si>
  <si>
    <t>26.04.2024 15:44</t>
  </si>
  <si>
    <t>06.04.1983</t>
  </si>
  <si>
    <t>Negatiivne(0,184)</t>
  </si>
  <si>
    <t>PALK KÜLLIKE, SA PERH</t>
  </si>
  <si>
    <t>29.04.2024 13:36</t>
  </si>
  <si>
    <t>29.08.1955</t>
  </si>
  <si>
    <t>Negatiivne(0,207)</t>
  </si>
  <si>
    <t>Ristreaktsioon(1,13)</t>
  </si>
  <si>
    <t>Negatiivne(0,321)</t>
  </si>
  <si>
    <t>Periood (kuu): Mai</t>
  </si>
  <si>
    <t>REMMEL KADRI, SA PERH</t>
  </si>
  <si>
    <t>02.05.2024 10:59</t>
  </si>
  <si>
    <t>21.03.1989</t>
  </si>
  <si>
    <t>Negatiivne(0,188)</t>
  </si>
  <si>
    <t>Negatiivne(0,260)</t>
  </si>
  <si>
    <t>Ristreaktsioon(1,80)</t>
  </si>
  <si>
    <t>Negatiivne(0,204)</t>
  </si>
  <si>
    <t>KAALEP MARIAN, SA PÄRNU HAIGLA</t>
  </si>
  <si>
    <t>03.05.2024 09:25</t>
  </si>
  <si>
    <t>02.12.1992</t>
  </si>
  <si>
    <t>Negatiivne(0,232)</t>
  </si>
  <si>
    <t>PIEL JULIA, SA NARVA HAIGLA</t>
  </si>
  <si>
    <t>03.05.2024 13:36</t>
  </si>
  <si>
    <t>28.12.1949</t>
  </si>
  <si>
    <t>Negatiivne(0,214)</t>
  </si>
  <si>
    <t>Negatiivne(0,274)</t>
  </si>
  <si>
    <t>ZEMTSOVSKI, AS LTKH</t>
  </si>
  <si>
    <t>03.05.2024 13:45</t>
  </si>
  <si>
    <t>17.02.1979</t>
  </si>
  <si>
    <t>Positiivne(150,3)</t>
  </si>
  <si>
    <t>POOM KATRIN, CONFIDO, SYNLAB EESTI OÜ</t>
  </si>
  <si>
    <t>03.05.2024 13:52</t>
  </si>
  <si>
    <t>18.08.1983</t>
  </si>
  <si>
    <t>03.05.2024 14:16</t>
  </si>
  <si>
    <t>28.08.2000</t>
  </si>
  <si>
    <t>SYNLAB, ABEL</t>
  </si>
  <si>
    <t>06.05.2024 11:42</t>
  </si>
  <si>
    <t>15.10.2012</t>
  </si>
  <si>
    <t>Positiivne (8,57)</t>
  </si>
  <si>
    <t>LTKH, KINK</t>
  </si>
  <si>
    <t>06.05.2024 12:13</t>
  </si>
  <si>
    <t>Positiivne (7,94)</t>
  </si>
  <si>
    <t>JUNUSOVA, AS LTKH</t>
  </si>
  <si>
    <t>06.05.2024 12:19</t>
  </si>
  <si>
    <t>24.09.1985</t>
  </si>
  <si>
    <t>Negatiivne(0,223)</t>
  </si>
  <si>
    <t>Negatiivne(0,189)</t>
  </si>
  <si>
    <t>KÕOSAAR, AS LTKH</t>
  </si>
  <si>
    <t>06.05.2024 12:22</t>
  </si>
  <si>
    <t>06.10.1990</t>
  </si>
  <si>
    <t>Negatiivne(0,155)</t>
  </si>
  <si>
    <t>Negatiivne(0,166)</t>
  </si>
  <si>
    <t>Negatiivne(0,180)</t>
  </si>
  <si>
    <t>LTKH, PAJUMETS</t>
  </si>
  <si>
    <t>07.05.2024 15:38</t>
  </si>
  <si>
    <t>14.01.1973</t>
  </si>
  <si>
    <t>Negatiivne(0,169)</t>
  </si>
  <si>
    <t>Negatiivne(0,171)</t>
  </si>
  <si>
    <t>Negatiivne(0,198)</t>
  </si>
  <si>
    <t>LTKH, UIBO</t>
  </si>
  <si>
    <t>07.05.2024 15:39</t>
  </si>
  <si>
    <t>03.06.1995</t>
  </si>
  <si>
    <t>Negatiivne(0,191)</t>
  </si>
  <si>
    <t>Negatiivne(0,2)</t>
  </si>
  <si>
    <t>Negatiivne(0,217)</t>
  </si>
  <si>
    <t>SA NARVA HAIGLA, NOVIKOVA</t>
  </si>
  <si>
    <t>07.05.2024 15:43</t>
  </si>
  <si>
    <t>20.08.1984</t>
  </si>
  <si>
    <t>SA TÜ KLIINIKUM, LIIAS</t>
  </si>
  <si>
    <t>09.05.2024 10:07</t>
  </si>
  <si>
    <t>09.06.1959</t>
  </si>
  <si>
    <t>SYNLAB, HOLOLEJENKO</t>
  </si>
  <si>
    <t>04.05.1993</t>
  </si>
  <si>
    <t>PERH, EISEN</t>
  </si>
  <si>
    <t>07.06.1976</t>
  </si>
  <si>
    <t>Negatiivne(0,925)</t>
  </si>
  <si>
    <t>Negatiivne(0,076)</t>
  </si>
  <si>
    <t>SA PÄRNU HAIGLA, KENK</t>
  </si>
  <si>
    <t>12.08.1982</t>
  </si>
  <si>
    <t>MÜLLE,LTKH NAKKUSKLIINIK</t>
  </si>
  <si>
    <t>09.05.2024 12:35</t>
  </si>
  <si>
    <t>08.02.2024</t>
  </si>
  <si>
    <t>09.05.2024 12:40</t>
  </si>
  <si>
    <t>ITK, LEHT</t>
  </si>
  <si>
    <t>10.05.2024 13:54</t>
  </si>
  <si>
    <t>15.07.2005</t>
  </si>
  <si>
    <t>Negatiivne(0,203)</t>
  </si>
  <si>
    <t>Negatiivne(0,208)</t>
  </si>
  <si>
    <t>Ristreaktsioon(3,75)</t>
  </si>
  <si>
    <t>ITK, SOOP</t>
  </si>
  <si>
    <t>10.05.2024 13:56</t>
  </si>
  <si>
    <t>20.04.1978</t>
  </si>
  <si>
    <t>Negatiivne(0,265)</t>
  </si>
  <si>
    <t>Negatiivne(0,285)</t>
  </si>
  <si>
    <t>Ristreaktsioon(1,99)</t>
  </si>
  <si>
    <t>Negatiivne(0,132)</t>
  </si>
  <si>
    <t>PERH, KIISLA</t>
  </si>
  <si>
    <t>10.05.2024 13:59</t>
  </si>
  <si>
    <t>Negatiivne(0,156)</t>
  </si>
  <si>
    <t>Ristreaktsioon(1,79)</t>
  </si>
  <si>
    <t>Negatiivne(0,218)</t>
  </si>
  <si>
    <t>ITK, POMM</t>
  </si>
  <si>
    <t>13.05.2024 13:19</t>
  </si>
  <si>
    <t>14.02.1991</t>
  </si>
  <si>
    <t>Negatiivne(0,19)</t>
  </si>
  <si>
    <t>Negatiivne(0,242)</t>
  </si>
  <si>
    <t>Ristreaktsioon(3,01)</t>
  </si>
  <si>
    <t>Negatiivne(&lt;0,05)</t>
  </si>
  <si>
    <t>LTKH, RAUKAS</t>
  </si>
  <si>
    <t>13.05.2024 15:36</t>
  </si>
  <si>
    <t>29.12.2005</t>
  </si>
  <si>
    <t>Negatiivne(0,373)</t>
  </si>
  <si>
    <t>Negatiivne(0,4)</t>
  </si>
  <si>
    <t>Negatiivne(0,446)</t>
  </si>
  <si>
    <t>SYNLAB, BASULINA</t>
  </si>
  <si>
    <t>14.05.2024 12:39</t>
  </si>
  <si>
    <t>16.12.1999</t>
  </si>
  <si>
    <t>SYNLAB, KUKK</t>
  </si>
  <si>
    <t>14.05.2024 12:47</t>
  </si>
  <si>
    <t>03.11.1958</t>
  </si>
  <si>
    <t>14.05.2024 14:15</t>
  </si>
  <si>
    <t>03.04.2024</t>
  </si>
  <si>
    <t>PERH, TÄHISTE</t>
  </si>
  <si>
    <t>30.12.1951</t>
  </si>
  <si>
    <t>Negatiivne(0,123)</t>
  </si>
  <si>
    <t>Ristreaktsioon(3,42)</t>
  </si>
  <si>
    <t>METS, LTKH</t>
  </si>
  <si>
    <t>15.05.2024 13:53</t>
  </si>
  <si>
    <t>08.06.1973</t>
  </si>
  <si>
    <t>Positiivne(482,1)</t>
  </si>
  <si>
    <t>16.05.2024 15:48</t>
  </si>
  <si>
    <t>15.02.2024</t>
  </si>
  <si>
    <t>MOOR, PERH VEREKESKUS</t>
  </si>
  <si>
    <t>17.05.2024 11:06</t>
  </si>
  <si>
    <t>24.09.2004</t>
  </si>
  <si>
    <t>Negatiivne(0,551)</t>
  </si>
  <si>
    <t>Negatiivne(0,238)</t>
  </si>
  <si>
    <t>ŠMIDT, IVKH</t>
  </si>
  <si>
    <t>17.05.2024 14:44</t>
  </si>
  <si>
    <t>26.06.2000</t>
  </si>
  <si>
    <t>LUMBERG, LTKH</t>
  </si>
  <si>
    <t>21.05.2024 15:38</t>
  </si>
  <si>
    <t>05.04.1951</t>
  </si>
  <si>
    <t>Negatiivne(0,236)</t>
  </si>
  <si>
    <t>Negatiivne(0,250)</t>
  </si>
  <si>
    <t>Negatiivne(0,221)</t>
  </si>
  <si>
    <t>METSIS, SYNLAB</t>
  </si>
  <si>
    <t>21.05.2024 15:40</t>
  </si>
  <si>
    <t>14.08.1989</t>
  </si>
  <si>
    <t>Negatiivne(0,224)</t>
  </si>
  <si>
    <t>ŠABAROVA, SA NARVA HAIGLA</t>
  </si>
  <si>
    <t>21.05.2024 15:48</t>
  </si>
  <si>
    <t>19.08.2004</t>
  </si>
  <si>
    <t>21.05.2024 15:58</t>
  </si>
  <si>
    <t>VASILIEV, LTKH</t>
  </si>
  <si>
    <t>22.05.2024 12:35</t>
  </si>
  <si>
    <t>12.09.1966</t>
  </si>
  <si>
    <t>Negatiivne(0,215)</t>
  </si>
  <si>
    <t>Negatiivne(0,231)</t>
  </si>
  <si>
    <t>PRONSKAJA, IVKH</t>
  </si>
  <si>
    <t>22.05.2024 13:14</t>
  </si>
  <si>
    <t>19.03.1978</t>
  </si>
  <si>
    <t>23.05.2024 12:45</t>
  </si>
  <si>
    <t>Negatiivne(0,163)</t>
  </si>
  <si>
    <t>Negatiivne(0,233)</t>
  </si>
  <si>
    <t>SEPP, SA VILJANDI HAIGLA</t>
  </si>
  <si>
    <t>23.05.2024 13:01</t>
  </si>
  <si>
    <t>15.03.1986</t>
  </si>
  <si>
    <t>Negatiivne(0,131)</t>
  </si>
  <si>
    <t>Negatiivne(0,145)</t>
  </si>
  <si>
    <t>Negatiivne(0,26)</t>
  </si>
  <si>
    <t>ZUBENKO, IVKH</t>
  </si>
  <si>
    <t>23.05.2024 15:53</t>
  </si>
  <si>
    <t>20.07.1961</t>
  </si>
  <si>
    <t>Selguseta</t>
  </si>
  <si>
    <t>Positiivne(24,86)</t>
  </si>
  <si>
    <t>Positiivne(&gt;12)</t>
  </si>
  <si>
    <t xml:space="preserve">JERMAKOVITŠ, AS LTKH </t>
  </si>
  <si>
    <t>27.05.2024 14:13</t>
  </si>
  <si>
    <t>26.07.2005</t>
  </si>
  <si>
    <t>Negatiivne(0,230)</t>
  </si>
  <si>
    <t>28.05.2024 12:39</t>
  </si>
  <si>
    <t>20.03.2024</t>
  </si>
  <si>
    <t>KASE, SA PÄRNU HAIGLA</t>
  </si>
  <si>
    <t>28.05.2024 15:10</t>
  </si>
  <si>
    <t>28.06.1947</t>
  </si>
  <si>
    <t>Negatiivne (0,228)</t>
  </si>
  <si>
    <t>Negatiivne (0,16)</t>
  </si>
  <si>
    <t>KALISTRATOVA, PERH</t>
  </si>
  <si>
    <t>28.05.2024 15:29</t>
  </si>
  <si>
    <t>21.11.1961</t>
  </si>
  <si>
    <t>TELPT, SYNLAB EESTI OÜ</t>
  </si>
  <si>
    <t>28.05.2024 15:38</t>
  </si>
  <si>
    <t>04.06.1998</t>
  </si>
  <si>
    <t>ALEKSANDROVA, SA IVKH</t>
  </si>
  <si>
    <t>28.05.2024 15:45</t>
  </si>
  <si>
    <t>04.09.1980</t>
  </si>
  <si>
    <t>GAVER, SYNLAB EESTI OÜ</t>
  </si>
  <si>
    <t>30.05.2024 10:56</t>
  </si>
  <si>
    <t>23.02.1997</t>
  </si>
  <si>
    <t>Negatiivne(0,245)</t>
  </si>
  <si>
    <t>NAKULINA, SA NARVA HAIGLA</t>
  </si>
  <si>
    <t>30.05.2024 11:02</t>
  </si>
  <si>
    <t>24.05.1958</t>
  </si>
  <si>
    <t>Ristreaktsioon(6,86)</t>
  </si>
  <si>
    <t>Ristreaktsioon(3,069)</t>
  </si>
  <si>
    <t>RAIGLA, ARSTIKESKUS CONFIDO AS</t>
  </si>
  <si>
    <t>30.05.2024 13:33</t>
  </si>
  <si>
    <t>29.01.1985</t>
  </si>
  <si>
    <t>NIKITINA(IVKH)</t>
  </si>
  <si>
    <t>31.05.2024 10:37</t>
  </si>
  <si>
    <t>26.05.2024</t>
  </si>
  <si>
    <t>31.05.2024 13:22</t>
  </si>
  <si>
    <t>22.04.1962</t>
  </si>
  <si>
    <t>Negatiivne(0,386)</t>
  </si>
  <si>
    <t>SPASIBKO, SA IVKH</t>
  </si>
  <si>
    <t>31.05.2024 13:58</t>
  </si>
  <si>
    <t>18.02.1985</t>
  </si>
  <si>
    <t>Periood (kuu): Juuni</t>
  </si>
  <si>
    <t>arve_number</t>
  </si>
  <si>
    <t>saadetis</t>
  </si>
  <si>
    <t>kuupäev</t>
  </si>
  <si>
    <t>lähtekoht</t>
  </si>
  <si>
    <t>saatja</t>
  </si>
  <si>
    <t>sihtkoht</t>
  </si>
  <si>
    <t>saaja</t>
  </si>
  <si>
    <t>kaal (kg)</t>
  </si>
  <si>
    <t>pakkide_arv</t>
  </si>
  <si>
    <t>veoteenuse_maksumus</t>
  </si>
  <si>
    <t>Ludvig Puusepa, 8, Tartu linn, Tartu, Tartu maakond, 50406, Estonia</t>
  </si>
  <si>
    <t>tük ühendlabor</t>
  </si>
  <si>
    <t>Lääne-Tallinna Keskhaigla, Paldiski mnt, 68, Tallinn, Tallinn, Harju maakond, 10617, Estonia</t>
  </si>
  <si>
    <t>ltkh labor</t>
  </si>
  <si>
    <t>Tallinna Esindus</t>
  </si>
  <si>
    <t>LÄÄNE-TALLINNA KESKHAIGLA AS</t>
  </si>
  <si>
    <t>Haigla, 3, Narva linn, Narva, Ida-Viru maakond, 20104, Estonia</t>
  </si>
  <si>
    <t>sa narva haigla labor</t>
  </si>
  <si>
    <t>Ristiku, 1, Pärnu linn, Pärnu linn, Pärnu maakond, 80010, Estonia</t>
  </si>
  <si>
    <t>Pärnu Haigla Sa</t>
  </si>
  <si>
    <t>Tartu bussijaama esindus</t>
  </si>
  <si>
    <t>pärnu haigla as</t>
  </si>
  <si>
    <t>Jõhvi esindus</t>
  </si>
  <si>
    <t>SA IDA-VIRU KESKHAIGLA</t>
  </si>
  <si>
    <t>Ilmajaama, Ahtme linnaosa, 14, Kohtla-Järve linn, Kohtla-Järve linn, Ida-Viru maakond, 31025, Estonia</t>
  </si>
  <si>
    <t>SA Ida-Viru KEskhaigla Laboriteenistus</t>
  </si>
  <si>
    <t>tük kliinikum</t>
  </si>
  <si>
    <t>Narva Haigla Labor</t>
  </si>
  <si>
    <t>Narva Haigla</t>
  </si>
  <si>
    <t>Ristiku, 1, Pärnu linn, Pärnu linn, Pärnu maakond, 80047, Estonia</t>
  </si>
  <si>
    <t>Pärnu Haigla</t>
  </si>
  <si>
    <t>HIV-Nakkuse referentslaboratoorium</t>
  </si>
  <si>
    <t>Narva Haigla AS</t>
  </si>
  <si>
    <t>IDA-VIRU KESKHAIGLA SA</t>
  </si>
  <si>
    <t>LÄÄNE-TALLINNA KESKHAIGLA REF.LABOR</t>
  </si>
  <si>
    <t>IDa-Viru Keskhaigla</t>
  </si>
  <si>
    <t>Pärnu esindus</t>
  </si>
  <si>
    <t>pärnu haigla labor</t>
  </si>
  <si>
    <t>sa pärnu haigla</t>
  </si>
  <si>
    <t>KOKKU</t>
  </si>
  <si>
    <t>pärnu haigla</t>
  </si>
  <si>
    <t>ida viru keskhaigla</t>
  </si>
  <si>
    <t>Narva Haigla Labor SA</t>
  </si>
  <si>
    <t>Ilmajaama, Ahtme linnaosa, 12, Kohtla-Järve linn, Kohtla-Järve linn, Ida-Viru maakond, 31025, Estonia</t>
  </si>
  <si>
    <t>Ida-viru Keskhaigla Laboriteenistus SA</t>
  </si>
  <si>
    <t>pärnu haigla sa</t>
  </si>
  <si>
    <t>NARVA HAIGLA AS LABOR</t>
  </si>
  <si>
    <t>Pärnu Haigla SA</t>
  </si>
  <si>
    <t>IVHK,LABORITEENISTUS</t>
  </si>
  <si>
    <t>Narva Haigla Immunoloogia labor</t>
  </si>
  <si>
    <t>Ida-Viru Keskhaigla</t>
  </si>
  <si>
    <t>04.06.2024 11:21</t>
  </si>
  <si>
    <t>23.05.2024</t>
  </si>
  <si>
    <t>MOOSAR, AS ITK</t>
  </si>
  <si>
    <t>04.06.2024 13:20</t>
  </si>
  <si>
    <t>10.11.1998</t>
  </si>
  <si>
    <t>ŠMIDT, SA IVKH</t>
  </si>
  <si>
    <t>04.06.2024 13:25</t>
  </si>
  <si>
    <t>17.10.2022</t>
  </si>
  <si>
    <t>HOLOLEJENKO, SYNLAB EESTI OÜ</t>
  </si>
  <si>
    <t>04.06.2024 14:48</t>
  </si>
  <si>
    <t>25.08.1996</t>
  </si>
  <si>
    <t>SEPP TEESI, SA VILJANDI HAIGLA</t>
  </si>
  <si>
    <t>06.06.2024 11:23</t>
  </si>
  <si>
    <t>PÕDER JAANIKA, AS VALGA HAIGLA</t>
  </si>
  <si>
    <t>06.06.2024 11:34</t>
  </si>
  <si>
    <t>24.08.1984</t>
  </si>
  <si>
    <t>DÕBA OLGA, AS LTKH</t>
  </si>
  <si>
    <t>07.06.2024 12:06</t>
  </si>
  <si>
    <t>25.03.1983</t>
  </si>
  <si>
    <t>KIENS OTT, SA TÜK</t>
  </si>
  <si>
    <t>07.06.2024 12:20</t>
  </si>
  <si>
    <t>21.10.1985</t>
  </si>
  <si>
    <t>LOOMANN REELIKA, AS LTKH</t>
  </si>
  <si>
    <t>07.06.2024 13:15</t>
  </si>
  <si>
    <t>01.08.1988</t>
  </si>
  <si>
    <t xml:space="preserve">TŠURDALJOVA-SEMJONOVA ANASTASSIA, AS ITK </t>
  </si>
  <si>
    <t>10.06.2024 13:33</t>
  </si>
  <si>
    <t>03.04.1989</t>
  </si>
  <si>
    <t>SEMJONOVA(IVKH)</t>
  </si>
  <si>
    <t>11.06.2024 16:15</t>
  </si>
  <si>
    <t>KROON HENERY, SA PERH</t>
  </si>
  <si>
    <t>11.06.2024 16:26</t>
  </si>
  <si>
    <t>15.05.1947</t>
  </si>
  <si>
    <t>MÜLLER RAILI, SA TÜK</t>
  </si>
  <si>
    <t>11.06.2024 16:35</t>
  </si>
  <si>
    <t>18.10.1983</t>
  </si>
  <si>
    <t>KOSTYUKOVSKYY VLADLEN, SA IVKH</t>
  </si>
  <si>
    <t>11.06.2024 16:41</t>
  </si>
  <si>
    <t>10.11.1988</t>
  </si>
  <si>
    <t>12.06.2024 15:32</t>
  </si>
  <si>
    <t>20.09.1989</t>
  </si>
  <si>
    <t>LINDAM LISETTE, SA PERH</t>
  </si>
  <si>
    <t>13.06.2024 15:22</t>
  </si>
  <si>
    <t>30.03.1946</t>
  </si>
  <si>
    <t>13.06.2024 15:38</t>
  </si>
  <si>
    <t>27.01.1990</t>
  </si>
  <si>
    <t>HERODES MARJU, SA TÜK</t>
  </si>
  <si>
    <t>14.06.2024 12:23</t>
  </si>
  <si>
    <t>16.06.1966</t>
  </si>
  <si>
    <t>TIINA UNTERA, SYNLAB EESTI OÜ</t>
  </si>
  <si>
    <t>17.06.2024 09:27</t>
  </si>
  <si>
    <t>28.05.1991</t>
  </si>
  <si>
    <t>17.06.2024 11:56</t>
  </si>
  <si>
    <t>27.03.2024</t>
  </si>
  <si>
    <t>DÕBA,LTKH NEKKUSKLIINIK</t>
  </si>
  <si>
    <t>17.06.2024 15:50</t>
  </si>
  <si>
    <t>13.06.2024</t>
  </si>
  <si>
    <t>KARILEET MERIKE, AS LTKH</t>
  </si>
  <si>
    <t>19.06.2024 12:42</t>
  </si>
  <si>
    <t>17.07.2008</t>
  </si>
  <si>
    <t>MÄEKIVI TIIT, SA PERH</t>
  </si>
  <si>
    <t>19.06.2024 12:49</t>
  </si>
  <si>
    <t>13.12.1977</t>
  </si>
  <si>
    <t>TROŠIN ALEKSANDER, AS ITK</t>
  </si>
  <si>
    <t>19.06.2024 13:01</t>
  </si>
  <si>
    <t>03.08.1989</t>
  </si>
  <si>
    <t>GAVŠINA ANNA-MARIA, AS ITK</t>
  </si>
  <si>
    <t>19.06.2024 13:07</t>
  </si>
  <si>
    <t>17.11.1995</t>
  </si>
  <si>
    <t>19.06.2024 16:36</t>
  </si>
  <si>
    <t>20.10.1992</t>
  </si>
  <si>
    <t>KINK,LTKH NAKUUKLINIK</t>
  </si>
  <si>
    <t>14.06.2024</t>
  </si>
  <si>
    <t>MEEKLER, IVIKA, SYNLAB EESTI OÜ</t>
  </si>
  <si>
    <t>22.11.1975</t>
  </si>
  <si>
    <t>IDARAND PILLE, AS LTKH</t>
  </si>
  <si>
    <t>20.06.2024 16:01</t>
  </si>
  <si>
    <t>13.06.1963</t>
  </si>
  <si>
    <t>ŠMIDT JELENA, SA IVKH</t>
  </si>
  <si>
    <t>20.06.2024 16:28</t>
  </si>
  <si>
    <t>30.01.1976</t>
  </si>
  <si>
    <t>PETERSON KAROLIN, SYNLAB EESTI OÜ</t>
  </si>
  <si>
    <t>21.06.2024 14:35</t>
  </si>
  <si>
    <t>08.10.1972</t>
  </si>
  <si>
    <t>VAET KADRI, SYNLAB EESTI OÜ</t>
  </si>
  <si>
    <t>26.06.2024 13:57</t>
  </si>
  <si>
    <t>08.11.1991</t>
  </si>
  <si>
    <t>ANNUS RUUDO, SA VILJANDI HAIGLA</t>
  </si>
  <si>
    <t>26.06.2024 15:19</t>
  </si>
  <si>
    <t>25.04.1981</t>
  </si>
  <si>
    <t>KLOCHKO ELVIRA, AS ITK</t>
  </si>
  <si>
    <t>27.06.2024 13:29</t>
  </si>
  <si>
    <t>19.10.1981</t>
  </si>
  <si>
    <t>SAAR ANNELY, AS ITK</t>
  </si>
  <si>
    <t>28.06.2024 10:51</t>
  </si>
  <si>
    <t>16.02.1966</t>
  </si>
  <si>
    <t>Negatiivne(0,322)</t>
  </si>
  <si>
    <t>Negatiivne(0,432)</t>
  </si>
  <si>
    <t>Ristreaktsioon(9,97)</t>
  </si>
  <si>
    <t>Ristreaktsioon(3,256)</t>
  </si>
  <si>
    <t>Ristreaktsioon(3,186)</t>
  </si>
  <si>
    <t>Negatiivne(0,096)</t>
  </si>
  <si>
    <t>Ristreaktsioon(0,974)</t>
  </si>
  <si>
    <t>Negatiivne(0,212)</t>
  </si>
  <si>
    <t>Positiivne(159,9)</t>
  </si>
  <si>
    <t>Positiivne(645,4)</t>
  </si>
  <si>
    <t>Negatiivne(0,241)</t>
  </si>
  <si>
    <t>Negatiivne(0,339)</t>
  </si>
  <si>
    <t>Negatiivne(0,200)</t>
  </si>
  <si>
    <t>Negatiivne(0,419)</t>
  </si>
  <si>
    <t>Negatiivne(0,237)</t>
  </si>
  <si>
    <t>Negatiivne(&lt;0,050)</t>
  </si>
  <si>
    <t>Negatiivne(0,310)</t>
  </si>
  <si>
    <t>Negatiivne(0,235)</t>
  </si>
  <si>
    <t>Ristreaktsioon(1,06)</t>
  </si>
  <si>
    <t>Ristreaktsioon(1,010)</t>
  </si>
  <si>
    <t>Ristreaktsioon(1,081)</t>
  </si>
  <si>
    <t>Ristreaktsioon(1,23)</t>
  </si>
  <si>
    <t>Negatiivne(0,437)</t>
  </si>
  <si>
    <t>Negatiivne(0,343)</t>
  </si>
  <si>
    <t>Ristreaktsioon(1,21)</t>
  </si>
  <si>
    <t>Negatiivne(0,151)</t>
  </si>
  <si>
    <t>Positiivne(731,5)</t>
  </si>
  <si>
    <t>Ristreaktsioon(1,57)</t>
  </si>
  <si>
    <t>Negatiivne(0,246)</t>
  </si>
  <si>
    <t>Negatiivne(0,331)</t>
  </si>
  <si>
    <t>Negatiivne(0,496)</t>
  </si>
  <si>
    <t>Negatiivne(0,348)</t>
  </si>
  <si>
    <t>Positiivne(123,2)</t>
  </si>
  <si>
    <t>Positiivne(473,7)</t>
  </si>
  <si>
    <t>Positiivne(1697)</t>
  </si>
  <si>
    <t>Negatiivne(0,628)</t>
  </si>
  <si>
    <t>Negatiivne(0,520)</t>
  </si>
  <si>
    <t>Negatiivne(0,219)</t>
  </si>
  <si>
    <t>Negatiivne(0,100)</t>
  </si>
  <si>
    <t>Positiivne(582,1)</t>
  </si>
  <si>
    <t>Positiivne(7,315)</t>
  </si>
  <si>
    <t>Negatiivne(0,429)</t>
  </si>
  <si>
    <t>Negatiivne(0,561)</t>
  </si>
  <si>
    <t>Negatiivne(0,234)</t>
  </si>
  <si>
    <t>Positiivne(149)</t>
  </si>
  <si>
    <t>Negatiivne(0,190)</t>
  </si>
  <si>
    <t>Negatiivne(0,061)</t>
  </si>
  <si>
    <t>Negatiivne(0,220)</t>
  </si>
  <si>
    <t>Ristreaktsioon(2,23)</t>
  </si>
  <si>
    <t>Negatiivne(0,058)</t>
  </si>
  <si>
    <t>Negatiivne(0,349)</t>
  </si>
  <si>
    <t>Negatiivne(0,370)</t>
  </si>
  <si>
    <t>Ristreaktsioon(33,11)</t>
  </si>
  <si>
    <t>Ristreaktsioon(6,215)</t>
  </si>
  <si>
    <t>Ristreaktsioon(5,640)</t>
  </si>
  <si>
    <t>Ristreaktsioon(12,59)</t>
  </si>
  <si>
    <t>Negatiivne(0,497)</t>
  </si>
  <si>
    <t>Ristiku, Pärnu linn, Pärnu linn, Pärnu maakond, 80047, Estonia</t>
  </si>
  <si>
    <t>SA Pärnu Haigla Laboratoorium</t>
  </si>
  <si>
    <t>Ida-Viru Keskhaiga SA</t>
  </si>
  <si>
    <t>ida-viru Keskhaigla Laboriteenistus Sa</t>
  </si>
  <si>
    <t>IVKH,LABORITEENISTUS</t>
  </si>
  <si>
    <t>ühendlabor</t>
  </si>
  <si>
    <t>SA IDA-VIRU KESKHAIGLA LABORITEENISTUS</t>
  </si>
  <si>
    <t>ida-viru keskhaigla</t>
  </si>
  <si>
    <t>Sa ida-viru keskhaigla laboriteenistus</t>
  </si>
  <si>
    <t>SA PÄRNU HAIGLA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</si>
</sst>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&quot; €&quot;"/>
    <numFmt numFmtId="165" formatCode="[$-425]mmm/yy"/>
    <numFmt numFmtId="166" formatCode="hh:mm\ dd/mm/yy"/>
    <numFmt numFmtId="167" formatCode="yyyy\-mm\-dd"/>
    <numFmt numFmtId="168" formatCode="[$-425]d/mm/yyyy"/>
    <numFmt numFmtId="169" formatCode="[$-425]h:mm"/>
    <numFmt numFmtId="170" formatCode="d\.mm\.yyyy\ h:mm:ss"/>
    <numFmt numFmtId="171" formatCode="##############"/>
    <numFmt numFmtId="172" formatCode="###0.00"/>
  </numFmts>
  <fonts count="2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9"/>
      <color rgb="FFFF0000"/>
      <name val="Arial"/>
      <family val="2"/>
      <charset val="186"/>
    </font>
    <font>
      <b/>
      <sz val="9"/>
      <name val="Arial"/>
      <family val="2"/>
      <charset val="186"/>
    </font>
    <font>
      <b/>
      <sz val="10"/>
      <name val="Arial"/>
      <family val="2"/>
      <charset val="186"/>
    </font>
    <font>
      <b/>
      <sz val="9"/>
      <color rgb="FF376092"/>
      <name val="Arial"/>
      <family val="2"/>
      <charset val="186"/>
    </font>
    <font>
      <sz val="9"/>
      <name val="Arial"/>
      <family val="2"/>
      <charset val="186"/>
    </font>
    <font>
      <b/>
      <sz val="8"/>
      <color rgb="FFFF0000"/>
      <name val="Arial"/>
      <family val="2"/>
      <charset val="186"/>
    </font>
    <font>
      <b/>
      <sz val="9"/>
      <color rgb="FF800080"/>
      <name val="Arial"/>
      <family val="2"/>
      <charset val="186"/>
    </font>
    <font>
      <b/>
      <sz val="8"/>
      <name val="Arial"/>
      <family val="2"/>
      <charset val="186"/>
    </font>
    <font>
      <b/>
      <sz val="8"/>
      <color rgb="FF003366"/>
      <name val="Arial"/>
      <family val="2"/>
      <charset val="186"/>
    </font>
    <font>
      <b/>
      <sz val="8"/>
      <color rgb="FF000080"/>
      <name val="Arial"/>
      <family val="2"/>
      <charset val="186"/>
    </font>
    <font>
      <sz val="8"/>
      <color rgb="FF000080"/>
      <name val="Arial"/>
      <family val="2"/>
      <charset val="186"/>
    </font>
    <font>
      <b/>
      <sz val="8"/>
      <color rgb="FF800080"/>
      <name val="Arial"/>
      <family val="2"/>
      <charset val="186"/>
    </font>
    <font>
      <b/>
      <sz val="12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1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name val="Arial"/>
      <family val="2"/>
      <charset val="186"/>
    </font>
    <font>
      <sz val="11"/>
      <color rgb="FF000000"/>
      <name val="Calibri"/>
      <family val="2"/>
      <charset val="186"/>
    </font>
    <font>
      <sz val="11"/>
      <color rgb="FF363636"/>
      <name val="Calibri"/>
      <family val="2"/>
      <charset val="186"/>
      <scheme val="minor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/>
    <xf numFmtId="2" fontId="2" fillId="0" borderId="8" xfId="0" applyNumberFormat="1" applyFont="1" applyBorder="1"/>
    <xf numFmtId="164" fontId="2" fillId="0" borderId="9" xfId="0" applyNumberFormat="1" applyFont="1" applyBorder="1"/>
    <xf numFmtId="0" fontId="7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/>
    <xf numFmtId="2" fontId="2" fillId="0" borderId="12" xfId="0" applyNumberFormat="1" applyFont="1" applyBorder="1"/>
    <xf numFmtId="164" fontId="2" fillId="0" borderId="13" xfId="0" applyNumberFormat="1" applyFont="1" applyBorder="1"/>
    <xf numFmtId="0" fontId="7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2" fillId="2" borderId="15" xfId="0" applyFont="1" applyFill="1" applyBorder="1" applyAlignment="1">
      <alignment horizontal="center"/>
    </xf>
    <xf numFmtId="2" fontId="2" fillId="2" borderId="15" xfId="0" applyNumberFormat="1" applyFont="1" applyFill="1" applyBorder="1"/>
    <xf numFmtId="164" fontId="2" fillId="0" borderId="16" xfId="0" applyNumberFormat="1" applyFont="1" applyBorder="1"/>
    <xf numFmtId="0" fontId="2" fillId="0" borderId="11" xfId="0" applyFont="1" applyBorder="1"/>
    <xf numFmtId="164" fontId="8" fillId="0" borderId="13" xfId="0" applyNumberFormat="1" applyFont="1" applyBorder="1"/>
    <xf numFmtId="0" fontId="7" fillId="0" borderId="17" xfId="0" applyFont="1" applyBorder="1" applyAlignment="1">
      <alignment horizontal="center" vertic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9" xfId="0" applyFont="1" applyBorder="1"/>
    <xf numFmtId="0" fontId="3" fillId="0" borderId="10" xfId="0" applyFont="1" applyBorder="1" applyAlignment="1">
      <alignment horizontal="center" vertical="center"/>
    </xf>
    <xf numFmtId="0" fontId="2" fillId="0" borderId="21" xfId="0" applyFont="1" applyBorder="1"/>
    <xf numFmtId="2" fontId="2" fillId="0" borderId="16" xfId="0" applyNumberFormat="1" applyFont="1" applyBorder="1"/>
    <xf numFmtId="0" fontId="2" fillId="0" borderId="13" xfId="0" applyFont="1" applyBorder="1"/>
    <xf numFmtId="2" fontId="2" fillId="0" borderId="22" xfId="0" applyNumberFormat="1" applyFont="1" applyBorder="1"/>
    <xf numFmtId="2" fontId="2" fillId="0" borderId="23" xfId="0" applyNumberFormat="1" applyFont="1" applyBorder="1"/>
    <xf numFmtId="0" fontId="2" fillId="0" borderId="24" xfId="0" applyFont="1" applyBorder="1"/>
    <xf numFmtId="2" fontId="2" fillId="0" borderId="25" xfId="0" applyNumberFormat="1" applyFont="1" applyBorder="1"/>
    <xf numFmtId="0" fontId="2" fillId="0" borderId="26" xfId="0" applyFont="1" applyBorder="1"/>
    <xf numFmtId="2" fontId="2" fillId="0" borderId="27" xfId="0" applyNumberFormat="1" applyFont="1" applyBorder="1"/>
    <xf numFmtId="2" fontId="2" fillId="0" borderId="28" xfId="0" applyNumberFormat="1" applyFont="1" applyBorder="1"/>
    <xf numFmtId="164" fontId="8" fillId="0" borderId="26" xfId="0" applyNumberFormat="1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2" fontId="2" fillId="0" borderId="26" xfId="0" applyNumberFormat="1" applyFont="1" applyBorder="1"/>
    <xf numFmtId="0" fontId="2" fillId="0" borderId="17" xfId="0" applyFont="1" applyBorder="1"/>
    <xf numFmtId="165" fontId="3" fillId="0" borderId="6" xfId="0" applyNumberFormat="1" applyFont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2" fillId="0" borderId="0" xfId="0" applyFont="1" applyBorder="1"/>
    <xf numFmtId="164" fontId="3" fillId="0" borderId="32" xfId="0" applyNumberFormat="1" applyFont="1" applyBorder="1"/>
    <xf numFmtId="0" fontId="10" fillId="0" borderId="29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2" fontId="10" fillId="0" borderId="34" xfId="0" applyNumberFormat="1" applyFont="1" applyBorder="1"/>
    <xf numFmtId="0" fontId="13" fillId="0" borderId="0" xfId="0" applyFont="1"/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2" fontId="10" fillId="0" borderId="0" xfId="0" applyNumberFormat="1" applyFont="1" applyBorder="1"/>
    <xf numFmtId="2" fontId="8" fillId="0" borderId="0" xfId="0" applyNumberFormat="1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6" fillId="0" borderId="35" xfId="0" applyFont="1" applyBorder="1"/>
    <xf numFmtId="0" fontId="16" fillId="0" borderId="36" xfId="0" applyFont="1" applyBorder="1" applyAlignment="1">
      <alignment horizontal="center" wrapText="1"/>
    </xf>
    <xf numFmtId="0" fontId="16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 wrapText="1"/>
    </xf>
    <xf numFmtId="0" fontId="16" fillId="0" borderId="37" xfId="1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0" fontId="17" fillId="0" borderId="11" xfId="0" applyFont="1" applyBorder="1" applyAlignment="1">
      <alignment horizontal="center" vertical="top"/>
    </xf>
    <xf numFmtId="166" fontId="0" fillId="0" borderId="0" xfId="0" applyNumberFormat="1"/>
    <xf numFmtId="0" fontId="18" fillId="0" borderId="0" xfId="0" applyFont="1" applyAlignment="1" applyProtection="1">
      <alignment horizontal="center"/>
    </xf>
    <xf numFmtId="0" fontId="19" fillId="0" borderId="0" xfId="0" applyFont="1"/>
    <xf numFmtId="0" fontId="1" fillId="0" borderId="0" xfId="0" applyFont="1" applyAlignment="1">
      <alignment horizontal="center"/>
    </xf>
    <xf numFmtId="167" fontId="0" fillId="0" borderId="0" xfId="0" applyNumberFormat="1"/>
    <xf numFmtId="0" fontId="20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8" fontId="20" fillId="0" borderId="0" xfId="0" applyNumberFormat="1" applyFont="1" applyAlignment="1" applyProtection="1">
      <alignment horizontal="center"/>
    </xf>
    <xf numFmtId="169" fontId="20" fillId="0" borderId="0" xfId="0" applyNumberFormat="1" applyFont="1" applyAlignment="1" applyProtection="1">
      <alignment horizontal="center"/>
    </xf>
    <xf numFmtId="168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Border="1"/>
    <xf numFmtId="0" fontId="15" fillId="0" borderId="0" xfId="0" applyFont="1" applyBorder="1"/>
    <xf numFmtId="0" fontId="21" fillId="3" borderId="38" xfId="0" applyFont="1" applyFill="1" applyBorder="1" applyAlignment="1">
      <alignment horizontal="right" vertical="center"/>
    </xf>
    <xf numFmtId="170" fontId="21" fillId="3" borderId="38" xfId="0" applyNumberFormat="1" applyFont="1" applyFill="1" applyBorder="1" applyAlignment="1">
      <alignment horizontal="right" vertical="center"/>
    </xf>
    <xf numFmtId="171" fontId="21" fillId="3" borderId="38" xfId="0" applyNumberFormat="1" applyFont="1" applyFill="1" applyBorder="1" applyAlignment="1">
      <alignment horizontal="left" vertical="center"/>
    </xf>
    <xf numFmtId="172" fontId="21" fillId="3" borderId="38" xfId="0" applyNumberFormat="1" applyFont="1" applyFill="1" applyBorder="1" applyAlignment="1">
      <alignment horizontal="right" vertical="center"/>
    </xf>
    <xf numFmtId="0" fontId="22" fillId="0" borderId="0" xfId="0" applyFont="1"/>
    <xf numFmtId="172" fontId="5" fillId="0" borderId="0" xfId="0" applyNumberFormat="1" applyFont="1"/>
  </cellXfs>
  <cellStyles count="2">
    <cellStyle name="Normal" xfId="0" builtinId="0"/>
    <cellStyle name="Normal_jaan" xfId="1"/>
  </cellStyles>
  <dxfs count="1">
    <dxf>
      <font>
        <color rgb="FF800080"/>
        <name val="Arial"/>
      </font>
      <fill>
        <patternFill>
          <bgColor rgb="FFFF99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abSelected="1" zoomScaleNormal="100" workbookViewId="0">
      <selection activeCell="J32" sqref="J32"/>
    </sheetView>
  </sheetViews>
  <sheetFormatPr defaultRowHeight="12.75" x14ac:dyDescent="0.2"/>
  <cols>
    <col min="1" max="1" width="15.140625" style="1" customWidth="1"/>
    <col min="2" max="2" width="29" style="1" customWidth="1"/>
    <col min="3" max="3" width="10.85546875" style="1" customWidth="1"/>
    <col min="4" max="4" width="9.5703125" style="2" customWidth="1"/>
    <col min="5" max="5" width="11" style="2" customWidth="1"/>
    <col min="6" max="6" width="9.140625" style="1" customWidth="1"/>
    <col min="7" max="7" width="11.42578125" style="1" customWidth="1"/>
    <col min="8" max="9" width="9.140625" style="1" customWidth="1"/>
    <col min="10" max="10" width="6.5703125" style="1" customWidth="1"/>
    <col min="11" max="11" width="11.140625" style="1" customWidth="1"/>
    <col min="12" max="256" width="9.140625" style="1" customWidth="1"/>
    <col min="257" max="257" width="14.85546875" style="1" customWidth="1"/>
    <col min="258" max="258" width="24.7109375" style="1" customWidth="1"/>
    <col min="259" max="259" width="13.5703125" style="1" customWidth="1"/>
    <col min="260" max="260" width="5.85546875" style="1" customWidth="1"/>
    <col min="261" max="261" width="16" style="1" customWidth="1"/>
    <col min="262" max="262" width="9.140625" style="1" customWidth="1"/>
    <col min="263" max="263" width="13" style="1" customWidth="1"/>
    <col min="264" max="265" width="9.140625" style="1" customWidth="1"/>
    <col min="266" max="266" width="6.5703125" style="1" customWidth="1"/>
    <col min="267" max="267" width="11.140625" style="1" customWidth="1"/>
    <col min="268" max="512" width="9.140625" style="1" customWidth="1"/>
    <col min="513" max="513" width="14.85546875" style="1" customWidth="1"/>
    <col min="514" max="514" width="24.7109375" style="1" customWidth="1"/>
    <col min="515" max="515" width="13.5703125" style="1" customWidth="1"/>
    <col min="516" max="516" width="5.85546875" style="1" customWidth="1"/>
    <col min="517" max="517" width="16" style="1" customWidth="1"/>
    <col min="518" max="518" width="9.140625" style="1" customWidth="1"/>
    <col min="519" max="519" width="13" style="1" customWidth="1"/>
    <col min="520" max="521" width="9.140625" style="1" customWidth="1"/>
    <col min="522" max="522" width="6.5703125" style="1" customWidth="1"/>
    <col min="523" max="523" width="11.140625" style="1" customWidth="1"/>
    <col min="524" max="768" width="9.140625" style="1" customWidth="1"/>
    <col min="769" max="769" width="14.85546875" style="1" customWidth="1"/>
    <col min="770" max="770" width="24.7109375" style="1" customWidth="1"/>
    <col min="771" max="771" width="13.5703125" style="1" customWidth="1"/>
    <col min="772" max="772" width="5.85546875" style="1" customWidth="1"/>
    <col min="773" max="773" width="16" style="1" customWidth="1"/>
    <col min="774" max="774" width="9.140625" style="1" customWidth="1"/>
    <col min="775" max="775" width="13" style="1" customWidth="1"/>
    <col min="776" max="777" width="9.140625" style="1" customWidth="1"/>
    <col min="778" max="778" width="6.5703125" style="1" customWidth="1"/>
    <col min="779" max="779" width="11.140625" style="1" customWidth="1"/>
    <col min="780" max="1025" width="9.140625" style="1" customWidth="1"/>
  </cols>
  <sheetData>
    <row r="1" spans="1:7" x14ac:dyDescent="0.2">
      <c r="A1" s="3" t="s">
        <v>0</v>
      </c>
      <c r="B1" s="4"/>
      <c r="C1" s="4"/>
      <c r="D1" s="5"/>
      <c r="E1" s="5"/>
      <c r="F1" s="4"/>
      <c r="G1" s="4"/>
    </row>
    <row r="2" spans="1:7" x14ac:dyDescent="0.2">
      <c r="A2" s="4"/>
      <c r="B2" s="4"/>
      <c r="C2" s="4"/>
      <c r="D2" s="5"/>
      <c r="E2" s="5"/>
      <c r="F2" s="4"/>
      <c r="G2" s="4"/>
    </row>
    <row r="3" spans="1:7" ht="12.75" customHeight="1" x14ac:dyDescent="0.2">
      <c r="A3" s="104" t="s">
        <v>1</v>
      </c>
      <c r="B3" s="104"/>
      <c r="C3" s="104"/>
      <c r="D3" s="104"/>
      <c r="E3" s="104"/>
      <c r="F3" s="104"/>
      <c r="G3" s="104"/>
    </row>
    <row r="4" spans="1:7" ht="24" x14ac:dyDescent="0.2">
      <c r="A4" s="6" t="s">
        <v>2</v>
      </c>
      <c r="B4" s="7" t="s">
        <v>3</v>
      </c>
      <c r="C4" s="8" t="s">
        <v>4</v>
      </c>
      <c r="D4" s="9" t="s">
        <v>5</v>
      </c>
      <c r="E4" s="10" t="s">
        <v>6</v>
      </c>
      <c r="F4" s="11" t="s">
        <v>7</v>
      </c>
      <c r="G4" s="12" t="s">
        <v>8</v>
      </c>
    </row>
    <row r="5" spans="1:7" ht="45" x14ac:dyDescent="0.2">
      <c r="A5" s="13" t="s">
        <v>9</v>
      </c>
      <c r="B5" s="14" t="s">
        <v>10</v>
      </c>
      <c r="C5" s="15">
        <v>66611</v>
      </c>
      <c r="D5" s="15">
        <v>8</v>
      </c>
      <c r="E5" s="16">
        <v>131.58000000000001</v>
      </c>
      <c r="F5" s="17">
        <f>D5*E5</f>
        <v>1052.6400000000001</v>
      </c>
      <c r="G5" s="18"/>
    </row>
    <row r="6" spans="1:7" ht="22.5" x14ac:dyDescent="0.2">
      <c r="A6" s="19"/>
      <c r="B6" s="20" t="s">
        <v>11</v>
      </c>
      <c r="C6" s="21">
        <v>66719</v>
      </c>
      <c r="D6" s="22">
        <v>71</v>
      </c>
      <c r="E6" s="23">
        <v>7.77</v>
      </c>
      <c r="F6" s="24">
        <f>D6*E6</f>
        <v>551.66999999999996</v>
      </c>
      <c r="G6" s="25"/>
    </row>
    <row r="7" spans="1:7" ht="23.25" customHeight="1" x14ac:dyDescent="0.2">
      <c r="A7" s="26"/>
      <c r="B7" s="27" t="s">
        <v>12</v>
      </c>
      <c r="C7" s="28">
        <v>66715</v>
      </c>
      <c r="D7" s="28">
        <v>0</v>
      </c>
      <c r="E7" s="29">
        <v>143</v>
      </c>
      <c r="F7" s="24">
        <f>D7*E7</f>
        <v>0</v>
      </c>
      <c r="G7" s="30"/>
    </row>
    <row r="8" spans="1:7" x14ac:dyDescent="0.2">
      <c r="A8" s="26"/>
      <c r="B8" s="31" t="s">
        <v>13</v>
      </c>
      <c r="C8" s="22">
        <v>66714</v>
      </c>
      <c r="D8" s="22">
        <v>18</v>
      </c>
      <c r="E8" s="23">
        <v>37.92</v>
      </c>
      <c r="F8" s="24">
        <f>D8*E8</f>
        <v>682.56000000000006</v>
      </c>
      <c r="G8" s="32">
        <f>SUM(F5:F8)</f>
        <v>2286.87</v>
      </c>
    </row>
    <row r="9" spans="1:7" x14ac:dyDescent="0.2">
      <c r="A9" s="33"/>
      <c r="B9" s="34" t="s">
        <v>14</v>
      </c>
      <c r="C9" s="34"/>
      <c r="D9" s="34"/>
      <c r="E9" s="34"/>
      <c r="F9" s="35"/>
      <c r="G9" s="36">
        <v>217.37</v>
      </c>
    </row>
    <row r="10" spans="1:7" ht="49.5" customHeight="1" x14ac:dyDescent="0.2">
      <c r="A10" s="13" t="s">
        <v>15</v>
      </c>
      <c r="B10" s="14" t="s">
        <v>10</v>
      </c>
      <c r="C10" s="15">
        <v>66611</v>
      </c>
      <c r="D10" s="15">
        <v>11</v>
      </c>
      <c r="E10" s="16">
        <v>131.58000000000001</v>
      </c>
      <c r="F10" s="17">
        <f>D10*E10</f>
        <v>1447.38</v>
      </c>
      <c r="G10" s="37"/>
    </row>
    <row r="11" spans="1:7" ht="46.5" customHeight="1" x14ac:dyDescent="0.2">
      <c r="A11" s="38"/>
      <c r="B11" s="20" t="s">
        <v>11</v>
      </c>
      <c r="C11" s="22">
        <v>66719</v>
      </c>
      <c r="D11" s="22">
        <v>41</v>
      </c>
      <c r="E11" s="23">
        <v>7.77</v>
      </c>
      <c r="F11" s="24">
        <f>D11*E11</f>
        <v>318.57</v>
      </c>
      <c r="G11" s="39"/>
    </row>
    <row r="12" spans="1:7" ht="24.75" customHeight="1" x14ac:dyDescent="0.2">
      <c r="A12" s="26"/>
      <c r="B12" s="27" t="s">
        <v>12</v>
      </c>
      <c r="C12" s="28">
        <v>66715</v>
      </c>
      <c r="D12" s="28">
        <v>0</v>
      </c>
      <c r="E12" s="29">
        <v>143</v>
      </c>
      <c r="F12" s="24">
        <f>D12*E12</f>
        <v>0</v>
      </c>
      <c r="G12" s="40"/>
    </row>
    <row r="13" spans="1:7" x14ac:dyDescent="0.2">
      <c r="A13" s="19"/>
      <c r="B13" s="31" t="s">
        <v>13</v>
      </c>
      <c r="C13" s="22">
        <v>66714</v>
      </c>
      <c r="D13" s="22">
        <v>26</v>
      </c>
      <c r="E13" s="23">
        <v>37.92</v>
      </c>
      <c r="F13" s="24">
        <f>D13*E13</f>
        <v>985.92000000000007</v>
      </c>
      <c r="G13" s="32">
        <f>SUM(F10:F13)</f>
        <v>2751.87</v>
      </c>
    </row>
    <row r="14" spans="1:7" x14ac:dyDescent="0.2">
      <c r="A14" s="33"/>
      <c r="B14" s="34" t="s">
        <v>14</v>
      </c>
      <c r="C14" s="34"/>
      <c r="D14" s="34"/>
      <c r="E14" s="34"/>
      <c r="F14" s="35"/>
      <c r="G14" s="36">
        <v>109.81</v>
      </c>
    </row>
    <row r="15" spans="1:7" ht="45" x14ac:dyDescent="0.2">
      <c r="A15" s="13" t="s">
        <v>16</v>
      </c>
      <c r="B15" s="14" t="s">
        <v>10</v>
      </c>
      <c r="C15" s="15">
        <v>66611</v>
      </c>
      <c r="D15" s="15">
        <v>17</v>
      </c>
      <c r="E15" s="16">
        <v>131.58000000000001</v>
      </c>
      <c r="F15" s="17">
        <f>D15*E15</f>
        <v>2236.86</v>
      </c>
      <c r="G15" s="37"/>
    </row>
    <row r="16" spans="1:7" ht="48.75" customHeight="1" x14ac:dyDescent="0.2">
      <c r="A16" s="19"/>
      <c r="B16" s="20" t="s">
        <v>11</v>
      </c>
      <c r="C16" s="21">
        <v>66719</v>
      </c>
      <c r="D16" s="22">
        <v>38</v>
      </c>
      <c r="E16" s="23">
        <v>7.77</v>
      </c>
      <c r="F16" s="24">
        <f>D16*E16</f>
        <v>295.26</v>
      </c>
      <c r="G16" s="41"/>
    </row>
    <row r="17" spans="1:7" ht="24.75" customHeight="1" x14ac:dyDescent="0.2">
      <c r="A17" s="26"/>
      <c r="B17" s="27" t="s">
        <v>12</v>
      </c>
      <c r="C17" s="28">
        <v>66715</v>
      </c>
      <c r="D17" s="28">
        <v>0</v>
      </c>
      <c r="E17" s="29">
        <v>143</v>
      </c>
      <c r="F17" s="42">
        <f>D17*E17</f>
        <v>0</v>
      </c>
      <c r="G17" s="40"/>
    </row>
    <row r="18" spans="1:7" x14ac:dyDescent="0.2">
      <c r="A18" s="26"/>
      <c r="B18" s="31" t="s">
        <v>13</v>
      </c>
      <c r="C18" s="22">
        <v>66714</v>
      </c>
      <c r="D18" s="22">
        <v>42</v>
      </c>
      <c r="E18" s="23">
        <v>37.92</v>
      </c>
      <c r="F18" s="24">
        <f>D18*E18</f>
        <v>1592.64</v>
      </c>
      <c r="G18" s="32">
        <f>SUM(F15:F18)</f>
        <v>4124.76</v>
      </c>
    </row>
    <row r="19" spans="1:7" x14ac:dyDescent="0.2">
      <c r="A19" s="33"/>
      <c r="B19" s="34" t="s">
        <v>14</v>
      </c>
      <c r="C19" s="34"/>
      <c r="D19" s="34"/>
      <c r="E19" s="34"/>
      <c r="F19" s="35"/>
      <c r="G19" s="36">
        <v>115.39</v>
      </c>
    </row>
    <row r="20" spans="1:7" ht="45" x14ac:dyDescent="0.2">
      <c r="A20" s="13" t="s">
        <v>17</v>
      </c>
      <c r="B20" s="14" t="s">
        <v>10</v>
      </c>
      <c r="C20" s="15">
        <v>66611</v>
      </c>
      <c r="D20" s="15">
        <v>9</v>
      </c>
      <c r="E20" s="16">
        <v>133.54</v>
      </c>
      <c r="F20" s="17">
        <f>D20*E20</f>
        <v>1201.8599999999999</v>
      </c>
      <c r="G20" s="37"/>
    </row>
    <row r="21" spans="1:7" ht="45.75" customHeight="1" x14ac:dyDescent="0.2">
      <c r="A21" s="38"/>
      <c r="B21" s="20" t="s">
        <v>11</v>
      </c>
      <c r="C21" s="22">
        <v>66719</v>
      </c>
      <c r="D21" s="22">
        <v>56</v>
      </c>
      <c r="E21" s="23">
        <v>8.06</v>
      </c>
      <c r="F21" s="24">
        <f>D21*E21</f>
        <v>451.36</v>
      </c>
      <c r="G21" s="39"/>
    </row>
    <row r="22" spans="1:7" ht="25.5" customHeight="1" x14ac:dyDescent="0.2">
      <c r="A22" s="26"/>
      <c r="B22" s="27" t="s">
        <v>12</v>
      </c>
      <c r="C22" s="28">
        <v>66715</v>
      </c>
      <c r="D22" s="28">
        <v>0</v>
      </c>
      <c r="E22" s="29">
        <v>150.55000000000001</v>
      </c>
      <c r="F22" s="42">
        <f>D22*E22</f>
        <v>0</v>
      </c>
      <c r="G22" s="40"/>
    </row>
    <row r="23" spans="1:7" x14ac:dyDescent="0.2">
      <c r="A23" s="19"/>
      <c r="B23" s="31" t="s">
        <v>13</v>
      </c>
      <c r="C23" s="22">
        <v>66714</v>
      </c>
      <c r="D23" s="22">
        <v>38</v>
      </c>
      <c r="E23" s="23">
        <v>40.630000000000003</v>
      </c>
      <c r="F23" s="24">
        <f>D23*E23</f>
        <v>1543.94</v>
      </c>
      <c r="G23" s="32">
        <f>SUM(F20:F23)</f>
        <v>3197.16</v>
      </c>
    </row>
    <row r="24" spans="1:7" x14ac:dyDescent="0.2">
      <c r="A24" s="33"/>
      <c r="B24" s="34" t="s">
        <v>14</v>
      </c>
      <c r="C24" s="34"/>
      <c r="D24" s="34"/>
      <c r="E24" s="34"/>
      <c r="F24" s="35"/>
      <c r="G24" s="36">
        <v>233.59</v>
      </c>
    </row>
    <row r="25" spans="1:7" ht="45" x14ac:dyDescent="0.2">
      <c r="A25" s="13" t="s">
        <v>18</v>
      </c>
      <c r="B25" s="14" t="s">
        <v>10</v>
      </c>
      <c r="C25" s="15">
        <v>66611</v>
      </c>
      <c r="D25" s="15">
        <v>10</v>
      </c>
      <c r="E25" s="16">
        <v>133.54</v>
      </c>
      <c r="F25" s="43">
        <f>D25*E25</f>
        <v>1335.3999999999999</v>
      </c>
      <c r="G25" s="44"/>
    </row>
    <row r="26" spans="1:7" ht="50.25" customHeight="1" x14ac:dyDescent="0.2">
      <c r="A26" s="19"/>
      <c r="B26" s="20" t="s">
        <v>11</v>
      </c>
      <c r="C26" s="21">
        <v>66719</v>
      </c>
      <c r="D26" s="22">
        <v>82</v>
      </c>
      <c r="E26" s="23">
        <v>8.06</v>
      </c>
      <c r="F26" s="45">
        <f>D26*E26</f>
        <v>660.92000000000007</v>
      </c>
      <c r="G26" s="46"/>
    </row>
    <row r="27" spans="1:7" ht="23.25" customHeight="1" x14ac:dyDescent="0.2">
      <c r="A27" s="26"/>
      <c r="B27" s="27" t="s">
        <v>12</v>
      </c>
      <c r="C27" s="28">
        <v>66715</v>
      </c>
      <c r="D27" s="28">
        <v>0</v>
      </c>
      <c r="E27" s="29">
        <v>150.55000000000001</v>
      </c>
      <c r="F27" s="47">
        <f>D27*E27</f>
        <v>0</v>
      </c>
      <c r="G27" s="48"/>
    </row>
    <row r="28" spans="1:7" x14ac:dyDescent="0.2">
      <c r="A28" s="19"/>
      <c r="B28" s="31" t="s">
        <v>13</v>
      </c>
      <c r="C28" s="22">
        <v>66714</v>
      </c>
      <c r="D28" s="22">
        <v>44</v>
      </c>
      <c r="E28" s="23">
        <v>40.630000000000003</v>
      </c>
      <c r="F28" s="45">
        <f>D28*E28</f>
        <v>1787.72</v>
      </c>
      <c r="G28" s="49">
        <f>SUM(F25:F28)</f>
        <v>3784.04</v>
      </c>
    </row>
    <row r="29" spans="1:7" x14ac:dyDescent="0.2">
      <c r="A29" s="50"/>
      <c r="B29" s="34" t="s">
        <v>14</v>
      </c>
      <c r="C29" s="34"/>
      <c r="D29" s="34"/>
      <c r="E29" s="34"/>
      <c r="F29" s="51"/>
      <c r="G29" s="52">
        <v>253.59</v>
      </c>
    </row>
    <row r="30" spans="1:7" ht="45" x14ac:dyDescent="0.2">
      <c r="A30" s="13" t="s">
        <v>19</v>
      </c>
      <c r="B30" s="14" t="s">
        <v>10</v>
      </c>
      <c r="C30" s="15">
        <v>66611</v>
      </c>
      <c r="D30" s="15">
        <v>9</v>
      </c>
      <c r="E30" s="16">
        <v>133.54</v>
      </c>
      <c r="F30" s="43">
        <f>D30*E30</f>
        <v>1201.8599999999999</v>
      </c>
      <c r="G30" s="44"/>
    </row>
    <row r="31" spans="1:7" ht="46.5" customHeight="1" x14ac:dyDescent="0.2">
      <c r="A31" s="19"/>
      <c r="B31" s="20" t="s">
        <v>11</v>
      </c>
      <c r="C31" s="21">
        <v>66719</v>
      </c>
      <c r="D31" s="22">
        <v>74</v>
      </c>
      <c r="E31" s="23">
        <v>8.06</v>
      </c>
      <c r="F31" s="45">
        <f>D31*E31</f>
        <v>596.44000000000005</v>
      </c>
      <c r="G31" s="46"/>
    </row>
    <row r="32" spans="1:7" ht="26.25" customHeight="1" x14ac:dyDescent="0.2">
      <c r="A32" s="26"/>
      <c r="B32" s="27" t="s">
        <v>12</v>
      </c>
      <c r="C32" s="28">
        <v>66715</v>
      </c>
      <c r="D32" s="28">
        <v>0</v>
      </c>
      <c r="E32" s="29">
        <v>150.55000000000001</v>
      </c>
      <c r="F32" s="47">
        <f>D32*E32</f>
        <v>0</v>
      </c>
      <c r="G32" s="48"/>
    </row>
    <row r="33" spans="1:7" x14ac:dyDescent="0.2">
      <c r="A33" s="19"/>
      <c r="B33" s="31" t="s">
        <v>13</v>
      </c>
      <c r="C33" s="22">
        <v>66714</v>
      </c>
      <c r="D33" s="22">
        <v>32</v>
      </c>
      <c r="E33" s="23">
        <v>40.630000000000003</v>
      </c>
      <c r="F33" s="45">
        <f>D33*E33</f>
        <v>1300.1600000000001</v>
      </c>
      <c r="G33" s="49">
        <f>SUM(F30:F33)</f>
        <v>3098.46</v>
      </c>
    </row>
    <row r="34" spans="1:7" x14ac:dyDescent="0.2">
      <c r="A34" s="33"/>
      <c r="B34" s="34" t="s">
        <v>14</v>
      </c>
      <c r="C34" s="34"/>
      <c r="D34" s="34"/>
      <c r="E34" s="34"/>
      <c r="F34" s="51"/>
      <c r="G34" s="52">
        <v>141.85</v>
      </c>
    </row>
    <row r="35" spans="1:7" ht="45" x14ac:dyDescent="0.2">
      <c r="A35" s="13" t="s">
        <v>20</v>
      </c>
      <c r="B35" s="14" t="s">
        <v>10</v>
      </c>
      <c r="C35" s="15">
        <v>66611</v>
      </c>
      <c r="D35" s="15"/>
      <c r="E35" s="16">
        <v>133.54</v>
      </c>
      <c r="F35" s="43">
        <f>D35*E35</f>
        <v>0</v>
      </c>
      <c r="G35" s="44"/>
    </row>
    <row r="36" spans="1:7" ht="46.5" customHeight="1" x14ac:dyDescent="0.2">
      <c r="A36" s="19"/>
      <c r="B36" s="20" t="s">
        <v>11</v>
      </c>
      <c r="C36" s="21">
        <v>66719</v>
      </c>
      <c r="D36" s="22"/>
      <c r="E36" s="23">
        <v>8.06</v>
      </c>
      <c r="F36" s="45">
        <f>D36*E36</f>
        <v>0</v>
      </c>
      <c r="G36" s="46"/>
    </row>
    <row r="37" spans="1:7" ht="28.5" customHeight="1" x14ac:dyDescent="0.2">
      <c r="A37" s="26"/>
      <c r="B37" s="20" t="s">
        <v>12</v>
      </c>
      <c r="C37" s="22">
        <v>66715</v>
      </c>
      <c r="D37" s="22"/>
      <c r="E37" s="29">
        <v>150.55000000000001</v>
      </c>
      <c r="F37" s="45">
        <f>D37*E37</f>
        <v>0</v>
      </c>
      <c r="G37" s="53"/>
    </row>
    <row r="38" spans="1:7" x14ac:dyDescent="0.2">
      <c r="A38" s="26"/>
      <c r="B38" s="31" t="s">
        <v>13</v>
      </c>
      <c r="C38" s="22">
        <v>66714</v>
      </c>
      <c r="D38" s="22"/>
      <c r="E38" s="23">
        <v>40.630000000000003</v>
      </c>
      <c r="F38" s="45">
        <f>D38*E38</f>
        <v>0</v>
      </c>
      <c r="G38" s="49">
        <f>SUM(F35:F38)</f>
        <v>0</v>
      </c>
    </row>
    <row r="39" spans="1:7" x14ac:dyDescent="0.2">
      <c r="A39" s="33"/>
      <c r="B39" s="34" t="s">
        <v>14</v>
      </c>
      <c r="C39" s="34"/>
      <c r="D39" s="34"/>
      <c r="E39" s="34"/>
      <c r="F39" s="51"/>
      <c r="G39" s="52"/>
    </row>
    <row r="40" spans="1:7" ht="45" customHeight="1" x14ac:dyDescent="0.2">
      <c r="A40" s="13" t="s">
        <v>21</v>
      </c>
      <c r="B40" s="14" t="s">
        <v>10</v>
      </c>
      <c r="C40" s="15">
        <v>66611</v>
      </c>
      <c r="D40" s="15"/>
      <c r="E40" s="16">
        <v>133.54</v>
      </c>
      <c r="F40" s="43">
        <f>D40*E40</f>
        <v>0</v>
      </c>
      <c r="G40" s="44"/>
    </row>
    <row r="41" spans="1:7" ht="22.5" x14ac:dyDescent="0.2">
      <c r="A41" s="19"/>
      <c r="B41" s="20" t="s">
        <v>11</v>
      </c>
      <c r="C41" s="21">
        <v>66719</v>
      </c>
      <c r="D41" s="22"/>
      <c r="E41" s="23">
        <v>8.06</v>
      </c>
      <c r="F41" s="45">
        <f>D41*E41</f>
        <v>0</v>
      </c>
      <c r="G41" s="46"/>
    </row>
    <row r="42" spans="1:7" x14ac:dyDescent="0.2">
      <c r="A42" s="26"/>
      <c r="B42" s="20" t="s">
        <v>12</v>
      </c>
      <c r="C42" s="22">
        <v>66715</v>
      </c>
      <c r="D42" s="22"/>
      <c r="E42" s="29">
        <v>150.55000000000001</v>
      </c>
      <c r="F42" s="45"/>
      <c r="G42" s="53"/>
    </row>
    <row r="43" spans="1:7" x14ac:dyDescent="0.2">
      <c r="A43" s="26"/>
      <c r="B43" s="31" t="s">
        <v>13</v>
      </c>
      <c r="C43" s="22">
        <v>66714</v>
      </c>
      <c r="D43" s="22"/>
      <c r="E43" s="23">
        <v>40.630000000000003</v>
      </c>
      <c r="F43" s="45">
        <f>D43*E43</f>
        <v>0</v>
      </c>
      <c r="G43" s="49">
        <f>SUM(F40:F43)</f>
        <v>0</v>
      </c>
    </row>
    <row r="44" spans="1:7" x14ac:dyDescent="0.2">
      <c r="A44" s="33"/>
      <c r="B44" s="34" t="s">
        <v>14</v>
      </c>
      <c r="C44" s="34"/>
      <c r="D44" s="34"/>
      <c r="E44" s="34"/>
      <c r="F44" s="51"/>
      <c r="G44" s="52"/>
    </row>
    <row r="45" spans="1:7" ht="45" x14ac:dyDescent="0.2">
      <c r="A45" s="13" t="s">
        <v>22</v>
      </c>
      <c r="B45" s="14" t="s">
        <v>10</v>
      </c>
      <c r="C45" s="15">
        <v>66611</v>
      </c>
      <c r="D45" s="15"/>
      <c r="E45" s="16">
        <v>133.54</v>
      </c>
      <c r="F45" s="43">
        <f>D45*E45</f>
        <v>0</v>
      </c>
      <c r="G45" s="44"/>
    </row>
    <row r="46" spans="1:7" ht="22.5" x14ac:dyDescent="0.2">
      <c r="A46" s="19"/>
      <c r="B46" s="20" t="s">
        <v>11</v>
      </c>
      <c r="C46" s="21">
        <v>66719</v>
      </c>
      <c r="D46" s="22"/>
      <c r="E46" s="23">
        <v>8.06</v>
      </c>
      <c r="F46" s="45">
        <f>D46*E46</f>
        <v>0</v>
      </c>
      <c r="G46" s="46"/>
    </row>
    <row r="47" spans="1:7" x14ac:dyDescent="0.2">
      <c r="A47" s="26"/>
      <c r="B47" s="27" t="s">
        <v>12</v>
      </c>
      <c r="C47" s="28">
        <v>66715</v>
      </c>
      <c r="D47" s="22"/>
      <c r="E47" s="29">
        <v>150.55000000000001</v>
      </c>
      <c r="F47" s="45"/>
      <c r="G47" s="48"/>
    </row>
    <row r="48" spans="1:7" x14ac:dyDescent="0.2">
      <c r="A48" s="19"/>
      <c r="B48" s="31" t="s">
        <v>13</v>
      </c>
      <c r="C48" s="22">
        <v>66714</v>
      </c>
      <c r="D48" s="22"/>
      <c r="E48" s="23">
        <v>40.630000000000003</v>
      </c>
      <c r="F48" s="45">
        <f>D48*E48</f>
        <v>0</v>
      </c>
      <c r="G48" s="49">
        <f>SUM(F45:F48)</f>
        <v>0</v>
      </c>
    </row>
    <row r="49" spans="1:11" x14ac:dyDescent="0.2">
      <c r="A49" s="33"/>
      <c r="B49" s="34" t="s">
        <v>14</v>
      </c>
      <c r="C49" s="34"/>
      <c r="D49" s="34"/>
      <c r="E49" s="34"/>
      <c r="F49" s="51"/>
      <c r="G49" s="52"/>
    </row>
    <row r="50" spans="1:11" ht="45" x14ac:dyDescent="0.2">
      <c r="A50" s="13" t="s">
        <v>23</v>
      </c>
      <c r="B50" s="14" t="s">
        <v>10</v>
      </c>
      <c r="C50" s="15">
        <v>66611</v>
      </c>
      <c r="D50" s="15"/>
      <c r="E50" s="16">
        <v>133.54</v>
      </c>
      <c r="F50" s="43">
        <f>D50*E50</f>
        <v>0</v>
      </c>
      <c r="G50" s="44"/>
    </row>
    <row r="51" spans="1:11" ht="22.5" x14ac:dyDescent="0.2">
      <c r="A51" s="19"/>
      <c r="B51" s="20" t="s">
        <v>11</v>
      </c>
      <c r="C51" s="21">
        <v>66719</v>
      </c>
      <c r="D51" s="22"/>
      <c r="E51" s="23">
        <v>8.06</v>
      </c>
      <c r="F51" s="45">
        <f>D51*E51</f>
        <v>0</v>
      </c>
      <c r="G51" s="46"/>
    </row>
    <row r="52" spans="1:11" x14ac:dyDescent="0.2">
      <c r="A52" s="26"/>
      <c r="B52" s="27" t="s">
        <v>12</v>
      </c>
      <c r="C52" s="28">
        <v>66715</v>
      </c>
      <c r="D52" s="28"/>
      <c r="E52" s="29">
        <v>150.55000000000001</v>
      </c>
      <c r="F52" s="45">
        <f>D52*E52</f>
        <v>0</v>
      </c>
      <c r="G52" s="48"/>
    </row>
    <row r="53" spans="1:11" x14ac:dyDescent="0.2">
      <c r="A53" s="19"/>
      <c r="B53" s="31" t="s">
        <v>13</v>
      </c>
      <c r="C53" s="22">
        <v>66714</v>
      </c>
      <c r="D53" s="22"/>
      <c r="E53" s="23">
        <v>40.630000000000003</v>
      </c>
      <c r="F53" s="45">
        <f>D53*E53</f>
        <v>0</v>
      </c>
      <c r="G53" s="49">
        <f>SUM(F50:F53)</f>
        <v>0</v>
      </c>
    </row>
    <row r="54" spans="1:11" x14ac:dyDescent="0.2">
      <c r="A54" s="54"/>
      <c r="B54" s="34" t="s">
        <v>14</v>
      </c>
      <c r="C54" s="34"/>
      <c r="D54" s="34"/>
      <c r="E54" s="34"/>
      <c r="F54" s="51"/>
      <c r="G54" s="52"/>
    </row>
    <row r="55" spans="1:11" ht="45" x14ac:dyDescent="0.2">
      <c r="A55" s="13" t="s">
        <v>24</v>
      </c>
      <c r="B55" s="14" t="s">
        <v>10</v>
      </c>
      <c r="C55" s="15">
        <v>66611</v>
      </c>
      <c r="D55" s="15"/>
      <c r="E55" s="16">
        <v>133.54</v>
      </c>
      <c r="F55" s="43">
        <f>D55*E55</f>
        <v>0</v>
      </c>
      <c r="G55" s="44"/>
    </row>
    <row r="56" spans="1:11" ht="22.5" x14ac:dyDescent="0.2">
      <c r="A56" s="19"/>
      <c r="B56" s="20" t="s">
        <v>11</v>
      </c>
      <c r="C56" s="21">
        <v>66719</v>
      </c>
      <c r="D56" s="22"/>
      <c r="E56" s="23">
        <v>8.06</v>
      </c>
      <c r="F56" s="45">
        <f>D56*E56</f>
        <v>0</v>
      </c>
      <c r="G56" s="46"/>
    </row>
    <row r="57" spans="1:11" x14ac:dyDescent="0.2">
      <c r="A57" s="26"/>
      <c r="B57" s="27" t="s">
        <v>12</v>
      </c>
      <c r="C57" s="28">
        <v>66715</v>
      </c>
      <c r="D57" s="28"/>
      <c r="E57" s="29">
        <v>150.55000000000001</v>
      </c>
      <c r="F57" s="45">
        <f>D57*E57</f>
        <v>0</v>
      </c>
      <c r="G57" s="48"/>
    </row>
    <row r="58" spans="1:11" x14ac:dyDescent="0.2">
      <c r="A58" s="19"/>
      <c r="B58" s="31" t="s">
        <v>13</v>
      </c>
      <c r="C58" s="22">
        <v>66714</v>
      </c>
      <c r="D58" s="22"/>
      <c r="E58" s="23">
        <v>40.630000000000003</v>
      </c>
      <c r="F58" s="45">
        <f>D58*E58</f>
        <v>0</v>
      </c>
      <c r="G58" s="49">
        <f>SUM(F55:F58)</f>
        <v>0</v>
      </c>
    </row>
    <row r="59" spans="1:11" x14ac:dyDescent="0.2">
      <c r="A59" s="54"/>
      <c r="B59" s="34" t="s">
        <v>14</v>
      </c>
      <c r="C59" s="34"/>
      <c r="D59" s="34"/>
      <c r="E59" s="34"/>
      <c r="F59" s="51"/>
      <c r="G59" s="52"/>
    </row>
    <row r="60" spans="1:11" ht="45" x14ac:dyDescent="0.2">
      <c r="A60" s="55" t="s">
        <v>25</v>
      </c>
      <c r="B60" s="14" t="s">
        <v>10</v>
      </c>
      <c r="C60" s="15">
        <v>66611</v>
      </c>
      <c r="D60" s="15"/>
      <c r="E60" s="16">
        <v>133.54</v>
      </c>
      <c r="F60" s="43">
        <f>D60*E60</f>
        <v>0</v>
      </c>
      <c r="G60" s="44"/>
    </row>
    <row r="61" spans="1:11" ht="22.5" x14ac:dyDescent="0.2">
      <c r="A61" s="56"/>
      <c r="B61" s="20" t="s">
        <v>11</v>
      </c>
      <c r="C61" s="22">
        <v>66719</v>
      </c>
      <c r="D61" s="22"/>
      <c r="E61" s="23">
        <v>8.06</v>
      </c>
      <c r="F61" s="45">
        <f>D61*E61</f>
        <v>0</v>
      </c>
      <c r="G61" s="46"/>
      <c r="I61" s="57"/>
      <c r="J61" s="58"/>
      <c r="K61" s="59"/>
    </row>
    <row r="62" spans="1:11" x14ac:dyDescent="0.2">
      <c r="A62" s="19"/>
      <c r="B62" s="20" t="s">
        <v>12</v>
      </c>
      <c r="C62" s="22">
        <v>66715</v>
      </c>
      <c r="D62" s="22"/>
      <c r="E62" s="29">
        <v>150.55000000000001</v>
      </c>
      <c r="F62" s="45">
        <f>D62*E62</f>
        <v>0</v>
      </c>
      <c r="G62" s="53"/>
      <c r="I62" s="57"/>
      <c r="J62" s="58"/>
      <c r="K62" s="59"/>
    </row>
    <row r="63" spans="1:11" x14ac:dyDescent="0.2">
      <c r="A63" s="19"/>
      <c r="B63" s="31" t="s">
        <v>13</v>
      </c>
      <c r="C63" s="22">
        <v>66714</v>
      </c>
      <c r="D63" s="22"/>
      <c r="E63" s="23">
        <v>40.630000000000003</v>
      </c>
      <c r="F63" s="45">
        <f>D63*E63</f>
        <v>0</v>
      </c>
      <c r="G63" s="49">
        <f>SUM(F60:F63)</f>
        <v>0</v>
      </c>
    </row>
    <row r="64" spans="1:11" x14ac:dyDescent="0.2">
      <c r="A64" s="33"/>
      <c r="B64" s="34" t="s">
        <v>14</v>
      </c>
      <c r="C64" s="34"/>
      <c r="D64" s="34"/>
      <c r="E64" s="34"/>
      <c r="F64" s="51"/>
      <c r="G64" s="52"/>
    </row>
    <row r="65" spans="1:11" ht="12.75" customHeight="1" x14ac:dyDescent="0.2">
      <c r="A65" s="60"/>
      <c r="D65" s="105" t="s">
        <v>26</v>
      </c>
      <c r="E65" s="105"/>
      <c r="F65" s="105"/>
      <c r="G65" s="61">
        <f>SUM(G63,G58,G53,G48,G43,G38,G33,G23,G18,G13,G8,G28)</f>
        <v>19243.16</v>
      </c>
      <c r="I65" s="57"/>
      <c r="J65" s="58"/>
      <c r="K65" s="59"/>
    </row>
    <row r="66" spans="1:11" ht="12.75" customHeight="1" x14ac:dyDescent="0.2">
      <c r="A66" s="106" t="s">
        <v>27</v>
      </c>
      <c r="B66" s="106"/>
      <c r="C66" s="106"/>
      <c r="D66" s="62"/>
      <c r="E66" s="63" t="s">
        <v>28</v>
      </c>
      <c r="F66" s="64"/>
      <c r="G66" s="61">
        <f>SUM(G64+G59+G54+G49+G44+G39+G34+G29+G24+G19+G14+G9)</f>
        <v>1071.5999999999999</v>
      </c>
    </row>
    <row r="67" spans="1:11" x14ac:dyDescent="0.2">
      <c r="A67" s="60"/>
      <c r="B67" s="65"/>
      <c r="D67" s="66"/>
      <c r="E67" s="67"/>
      <c r="F67" s="68"/>
      <c r="G67" s="69"/>
    </row>
    <row r="68" spans="1:11" x14ac:dyDescent="0.2">
      <c r="A68" s="60"/>
      <c r="B68" s="65"/>
      <c r="D68" s="66"/>
      <c r="E68" s="67"/>
      <c r="F68" s="68"/>
      <c r="G68" s="69"/>
    </row>
    <row r="69" spans="1:11" x14ac:dyDescent="0.2">
      <c r="B69" s="65"/>
      <c r="C69" s="65"/>
    </row>
    <row r="70" spans="1:11" x14ac:dyDescent="0.2">
      <c r="A70" s="70"/>
      <c r="C70" s="65"/>
    </row>
    <row r="71" spans="1:11" x14ac:dyDescent="0.2">
      <c r="A71" s="70"/>
    </row>
    <row r="72" spans="1:11" s="70" customFormat="1" ht="11.25" x14ac:dyDescent="0.2">
      <c r="D72" s="71"/>
      <c r="E72" s="71"/>
    </row>
    <row r="73" spans="1:11" s="70" customFormat="1" ht="11.25" x14ac:dyDescent="0.2">
      <c r="D73" s="71"/>
      <c r="E73" s="71"/>
    </row>
  </sheetData>
  <mergeCells count="3">
    <mergeCell ref="A3:G3"/>
    <mergeCell ref="D65:F65"/>
    <mergeCell ref="A66:C66"/>
  </mergeCells>
  <pageMargins left="0.75" right="0.75" top="1" bottom="1" header="0" footer="0"/>
  <pageSetup paperSize="9" firstPageNumber="0" orientation="portrait" horizontalDpi="300" verticalDpi="300"/>
  <headerFooter>
    <oddHeader>&amp;RLISA 1</oddHeader>
    <oddFooter>&amp;LKäsundiandja&amp;RKäsundisaaja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selection activeCell="G98" sqref="G98"/>
    </sheetView>
  </sheetViews>
  <sheetFormatPr defaultRowHeight="12.75" x14ac:dyDescent="0.2"/>
  <cols>
    <col min="1" max="1" width="59.7109375" customWidth="1"/>
    <col min="2" max="2" width="15.42578125" style="72" customWidth="1"/>
    <col min="3" max="3" width="7.85546875" style="72" customWidth="1"/>
    <col min="4" max="4" width="10.85546875" style="72" customWidth="1"/>
    <col min="5" max="5" width="37" customWidth="1"/>
    <col min="6" max="6" width="27.28515625" customWidth="1"/>
    <col min="7" max="7" width="14.140625" style="72" customWidth="1"/>
    <col min="8" max="1025" width="8.7109375" customWidth="1"/>
  </cols>
  <sheetData>
    <row r="1" spans="1:8" ht="15.75" customHeight="1" x14ac:dyDescent="0.25">
      <c r="A1" s="107" t="s">
        <v>29</v>
      </c>
      <c r="B1" s="107"/>
      <c r="C1" s="107"/>
      <c r="D1" s="107"/>
      <c r="E1" s="107"/>
      <c r="F1" s="74" t="s">
        <v>30</v>
      </c>
      <c r="G1" s="75"/>
      <c r="H1" s="76"/>
    </row>
    <row r="2" spans="1:8" ht="15.75" x14ac:dyDescent="0.25">
      <c r="A2" s="73"/>
      <c r="B2" s="77"/>
      <c r="C2" s="77"/>
      <c r="D2" s="77"/>
      <c r="E2" s="73"/>
    </row>
    <row r="3" spans="1:8" ht="15.75" x14ac:dyDescent="0.25">
      <c r="A3" s="73" t="s">
        <v>31</v>
      </c>
      <c r="B3" s="77"/>
      <c r="C3" s="77"/>
      <c r="D3" s="77"/>
      <c r="E3" s="73"/>
    </row>
    <row r="4" spans="1:8" x14ac:dyDescent="0.2">
      <c r="F4" s="78"/>
      <c r="G4" s="79"/>
    </row>
    <row r="5" spans="1:8" ht="51" x14ac:dyDescent="0.2">
      <c r="A5" s="80" t="s">
        <v>32</v>
      </c>
      <c r="B5" s="81" t="s">
        <v>33</v>
      </c>
      <c r="C5" s="82" t="s">
        <v>34</v>
      </c>
      <c r="D5" s="82" t="s">
        <v>35</v>
      </c>
      <c r="E5" s="83" t="s">
        <v>36</v>
      </c>
      <c r="F5" s="84" t="s">
        <v>37</v>
      </c>
      <c r="G5" s="85" t="s">
        <v>38</v>
      </c>
    </row>
    <row r="6" spans="1:8" x14ac:dyDescent="0.2">
      <c r="A6" s="86" t="s">
        <v>39</v>
      </c>
      <c r="B6" s="87" t="s">
        <v>40</v>
      </c>
      <c r="C6" t="s">
        <v>41</v>
      </c>
      <c r="D6" s="87" t="s">
        <v>42</v>
      </c>
      <c r="F6" t="s">
        <v>43</v>
      </c>
      <c r="G6">
        <v>66714</v>
      </c>
    </row>
    <row r="7" spans="1:8" x14ac:dyDescent="0.2">
      <c r="A7" s="86" t="s">
        <v>39</v>
      </c>
      <c r="B7" s="87" t="s">
        <v>40</v>
      </c>
      <c r="C7" t="s">
        <v>41</v>
      </c>
      <c r="D7" s="87" t="s">
        <v>42</v>
      </c>
      <c r="F7" t="s">
        <v>44</v>
      </c>
      <c r="G7">
        <v>66719</v>
      </c>
    </row>
    <row r="8" spans="1:8" x14ac:dyDescent="0.2">
      <c r="A8" s="86" t="s">
        <v>45</v>
      </c>
      <c r="B8" s="87" t="s">
        <v>46</v>
      </c>
      <c r="C8" t="s">
        <v>41</v>
      </c>
      <c r="D8" s="87" t="s">
        <v>47</v>
      </c>
      <c r="F8" t="s">
        <v>43</v>
      </c>
      <c r="G8">
        <v>66714</v>
      </c>
    </row>
    <row r="9" spans="1:8" x14ac:dyDescent="0.2">
      <c r="A9" s="86" t="s">
        <v>48</v>
      </c>
      <c r="B9" s="87" t="s">
        <v>49</v>
      </c>
      <c r="C9" t="s">
        <v>50</v>
      </c>
      <c r="D9" s="87" t="s">
        <v>51</v>
      </c>
      <c r="F9" t="s">
        <v>52</v>
      </c>
      <c r="G9">
        <v>66719</v>
      </c>
    </row>
    <row r="10" spans="1:8" x14ac:dyDescent="0.2">
      <c r="A10" s="86" t="s">
        <v>48</v>
      </c>
      <c r="B10" s="87" t="s">
        <v>49</v>
      </c>
      <c r="C10" t="s">
        <v>50</v>
      </c>
      <c r="D10" s="87" t="s">
        <v>51</v>
      </c>
      <c r="F10" t="s">
        <v>53</v>
      </c>
      <c r="G10">
        <v>66719</v>
      </c>
    </row>
    <row r="11" spans="1:8" x14ac:dyDescent="0.2">
      <c r="A11" s="86" t="s">
        <v>54</v>
      </c>
      <c r="B11" s="87" t="s">
        <v>55</v>
      </c>
      <c r="C11" t="s">
        <v>41</v>
      </c>
      <c r="D11" s="87" t="s">
        <v>56</v>
      </c>
      <c r="F11" t="s">
        <v>43</v>
      </c>
      <c r="G11">
        <v>66714</v>
      </c>
    </row>
    <row r="12" spans="1:8" x14ac:dyDescent="0.2">
      <c r="A12" s="86" t="s">
        <v>57</v>
      </c>
      <c r="B12" s="87" t="s">
        <v>58</v>
      </c>
      <c r="C12" t="s">
        <v>41</v>
      </c>
      <c r="D12" s="87" t="s">
        <v>59</v>
      </c>
      <c r="F12" t="s">
        <v>60</v>
      </c>
      <c r="G12">
        <v>66611</v>
      </c>
    </row>
    <row r="13" spans="1:8" x14ac:dyDescent="0.2">
      <c r="A13" s="86" t="s">
        <v>61</v>
      </c>
      <c r="B13" s="87" t="s">
        <v>62</v>
      </c>
      <c r="C13" t="s">
        <v>41</v>
      </c>
      <c r="D13" s="87" t="s">
        <v>63</v>
      </c>
      <c r="F13" t="s">
        <v>60</v>
      </c>
      <c r="G13">
        <v>66611</v>
      </c>
    </row>
    <row r="14" spans="1:8" x14ac:dyDescent="0.2">
      <c r="A14" s="86" t="s">
        <v>64</v>
      </c>
      <c r="B14" s="87" t="s">
        <v>65</v>
      </c>
      <c r="C14" t="s">
        <v>50</v>
      </c>
      <c r="D14" s="87" t="s">
        <v>66</v>
      </c>
      <c r="F14" t="s">
        <v>67</v>
      </c>
      <c r="G14">
        <v>66719</v>
      </c>
    </row>
    <row r="15" spans="1:8" x14ac:dyDescent="0.2">
      <c r="A15" s="86" t="s">
        <v>64</v>
      </c>
      <c r="B15" s="87" t="s">
        <v>65</v>
      </c>
      <c r="C15" t="s">
        <v>50</v>
      </c>
      <c r="D15" s="87" t="s">
        <v>66</v>
      </c>
      <c r="F15" t="s">
        <v>68</v>
      </c>
      <c r="G15">
        <v>66719</v>
      </c>
    </row>
    <row r="16" spans="1:8" x14ac:dyDescent="0.2">
      <c r="A16" s="86" t="s">
        <v>64</v>
      </c>
      <c r="B16" s="87" t="s">
        <v>65</v>
      </c>
      <c r="C16" t="s">
        <v>50</v>
      </c>
      <c r="D16" s="87" t="s">
        <v>66</v>
      </c>
      <c r="F16" t="s">
        <v>69</v>
      </c>
      <c r="G16">
        <v>66719</v>
      </c>
    </row>
    <row r="17" spans="1:7" x14ac:dyDescent="0.2">
      <c r="A17" s="86" t="s">
        <v>64</v>
      </c>
      <c r="B17" s="87" t="s">
        <v>65</v>
      </c>
      <c r="C17" t="s">
        <v>50</v>
      </c>
      <c r="D17" s="87" t="s">
        <v>66</v>
      </c>
      <c r="F17" t="s">
        <v>70</v>
      </c>
      <c r="G17">
        <v>66719</v>
      </c>
    </row>
    <row r="18" spans="1:7" x14ac:dyDescent="0.2">
      <c r="A18" s="86" t="s">
        <v>71</v>
      </c>
      <c r="B18" s="87" t="s">
        <v>72</v>
      </c>
      <c r="C18" t="s">
        <v>41</v>
      </c>
      <c r="D18" s="87" t="s">
        <v>73</v>
      </c>
      <c r="E18" t="s">
        <v>74</v>
      </c>
      <c r="F18" t="s">
        <v>75</v>
      </c>
      <c r="G18">
        <v>66719</v>
      </c>
    </row>
    <row r="19" spans="1:7" x14ac:dyDescent="0.2">
      <c r="A19" s="86" t="s">
        <v>71</v>
      </c>
      <c r="B19" s="87" t="s">
        <v>72</v>
      </c>
      <c r="C19" t="s">
        <v>41</v>
      </c>
      <c r="D19" s="87" t="s">
        <v>73</v>
      </c>
      <c r="E19" t="s">
        <v>74</v>
      </c>
      <c r="F19" t="s">
        <v>76</v>
      </c>
      <c r="G19">
        <v>66719</v>
      </c>
    </row>
    <row r="20" spans="1:7" x14ac:dyDescent="0.2">
      <c r="A20" s="86" t="s">
        <v>77</v>
      </c>
      <c r="B20" s="87" t="s">
        <v>78</v>
      </c>
      <c r="C20" t="s">
        <v>41</v>
      </c>
      <c r="D20" s="87" t="s">
        <v>79</v>
      </c>
      <c r="F20" t="s">
        <v>43</v>
      </c>
      <c r="G20">
        <v>66714</v>
      </c>
    </row>
    <row r="21" spans="1:7" x14ac:dyDescent="0.2">
      <c r="A21" s="86" t="s">
        <v>80</v>
      </c>
      <c r="B21" s="87" t="s">
        <v>81</v>
      </c>
      <c r="C21" t="s">
        <v>50</v>
      </c>
      <c r="D21" s="87" t="s">
        <v>82</v>
      </c>
      <c r="F21" t="s">
        <v>43</v>
      </c>
      <c r="G21">
        <v>66714</v>
      </c>
    </row>
    <row r="22" spans="1:7" x14ac:dyDescent="0.2">
      <c r="A22" s="86" t="s">
        <v>83</v>
      </c>
      <c r="B22" s="87" t="s">
        <v>84</v>
      </c>
      <c r="C22" t="s">
        <v>50</v>
      </c>
      <c r="D22" s="87" t="s">
        <v>85</v>
      </c>
      <c r="F22" t="s">
        <v>60</v>
      </c>
      <c r="G22">
        <v>66611</v>
      </c>
    </row>
    <row r="23" spans="1:7" x14ac:dyDescent="0.2">
      <c r="A23" s="86" t="s">
        <v>86</v>
      </c>
      <c r="B23" s="87" t="s">
        <v>87</v>
      </c>
      <c r="C23" t="s">
        <v>41</v>
      </c>
      <c r="D23" s="87" t="s">
        <v>88</v>
      </c>
      <c r="F23" t="s">
        <v>43</v>
      </c>
      <c r="G23">
        <v>66714</v>
      </c>
    </row>
    <row r="24" spans="1:7" x14ac:dyDescent="0.2">
      <c r="A24" s="86" t="s">
        <v>89</v>
      </c>
      <c r="B24" s="87" t="s">
        <v>90</v>
      </c>
      <c r="C24" t="s">
        <v>41</v>
      </c>
      <c r="D24" s="87" t="s">
        <v>91</v>
      </c>
      <c r="F24" t="s">
        <v>92</v>
      </c>
      <c r="G24">
        <v>66719</v>
      </c>
    </row>
    <row r="25" spans="1:7" x14ac:dyDescent="0.2">
      <c r="A25" s="86" t="s">
        <v>89</v>
      </c>
      <c r="B25" s="87" t="s">
        <v>90</v>
      </c>
      <c r="C25" t="s">
        <v>41</v>
      </c>
      <c r="D25" s="87" t="s">
        <v>91</v>
      </c>
      <c r="F25" t="s">
        <v>93</v>
      </c>
      <c r="G25">
        <v>66719</v>
      </c>
    </row>
    <row r="26" spans="1:7" x14ac:dyDescent="0.2">
      <c r="A26" s="86" t="s">
        <v>89</v>
      </c>
      <c r="B26" s="87" t="s">
        <v>90</v>
      </c>
      <c r="C26" t="s">
        <v>41</v>
      </c>
      <c r="D26" s="87" t="s">
        <v>91</v>
      </c>
      <c r="F26" t="s">
        <v>94</v>
      </c>
      <c r="G26">
        <v>66719</v>
      </c>
    </row>
    <row r="27" spans="1:7" x14ac:dyDescent="0.2">
      <c r="A27" s="86" t="s">
        <v>89</v>
      </c>
      <c r="B27" s="87" t="s">
        <v>90</v>
      </c>
      <c r="C27" t="s">
        <v>41</v>
      </c>
      <c r="D27" s="87" t="s">
        <v>91</v>
      </c>
      <c r="F27" t="s">
        <v>95</v>
      </c>
      <c r="G27">
        <v>66719</v>
      </c>
    </row>
    <row r="28" spans="1:7" x14ac:dyDescent="0.2">
      <c r="A28" s="86" t="s">
        <v>96</v>
      </c>
      <c r="B28" s="87" t="s">
        <v>97</v>
      </c>
      <c r="C28" t="s">
        <v>50</v>
      </c>
      <c r="D28" s="87" t="s">
        <v>98</v>
      </c>
      <c r="F28" t="s">
        <v>99</v>
      </c>
      <c r="G28">
        <v>66719</v>
      </c>
    </row>
    <row r="29" spans="1:7" x14ac:dyDescent="0.2">
      <c r="A29" s="86" t="s">
        <v>96</v>
      </c>
      <c r="B29" s="87" t="s">
        <v>97</v>
      </c>
      <c r="C29" t="s">
        <v>50</v>
      </c>
      <c r="D29" s="87" t="s">
        <v>98</v>
      </c>
      <c r="F29" t="s">
        <v>100</v>
      </c>
      <c r="G29">
        <v>66719</v>
      </c>
    </row>
    <row r="30" spans="1:7" x14ac:dyDescent="0.2">
      <c r="A30" s="86" t="s">
        <v>101</v>
      </c>
      <c r="B30" s="87" t="s">
        <v>102</v>
      </c>
      <c r="C30" t="s">
        <v>50</v>
      </c>
      <c r="D30" s="87" t="s">
        <v>103</v>
      </c>
      <c r="F30" t="s">
        <v>104</v>
      </c>
      <c r="G30">
        <v>66611</v>
      </c>
    </row>
    <row r="31" spans="1:7" x14ac:dyDescent="0.2">
      <c r="A31" s="86" t="s">
        <v>101</v>
      </c>
      <c r="B31" s="87" t="s">
        <v>102</v>
      </c>
      <c r="C31" t="s">
        <v>50</v>
      </c>
      <c r="D31" s="87" t="s">
        <v>103</v>
      </c>
      <c r="F31" t="s">
        <v>104</v>
      </c>
      <c r="G31">
        <v>66714</v>
      </c>
    </row>
    <row r="32" spans="1:7" x14ac:dyDescent="0.2">
      <c r="A32" s="86" t="s">
        <v>101</v>
      </c>
      <c r="B32" s="87" t="s">
        <v>102</v>
      </c>
      <c r="C32" t="s">
        <v>50</v>
      </c>
      <c r="D32" s="87" t="s">
        <v>103</v>
      </c>
      <c r="F32" t="s">
        <v>105</v>
      </c>
      <c r="G32">
        <v>66719</v>
      </c>
    </row>
    <row r="33" spans="1:7" x14ac:dyDescent="0.2">
      <c r="A33" s="86" t="s">
        <v>101</v>
      </c>
      <c r="B33" s="87" t="s">
        <v>102</v>
      </c>
      <c r="C33" t="s">
        <v>50</v>
      </c>
      <c r="D33" s="87" t="s">
        <v>103</v>
      </c>
      <c r="F33" t="s">
        <v>106</v>
      </c>
      <c r="G33">
        <v>66719</v>
      </c>
    </row>
    <row r="34" spans="1:7" x14ac:dyDescent="0.2">
      <c r="A34" s="86" t="s">
        <v>107</v>
      </c>
      <c r="B34" s="87" t="s">
        <v>108</v>
      </c>
      <c r="C34" t="s">
        <v>41</v>
      </c>
      <c r="D34" s="87" t="s">
        <v>109</v>
      </c>
      <c r="F34" t="s">
        <v>110</v>
      </c>
      <c r="G34">
        <v>66719</v>
      </c>
    </row>
    <row r="35" spans="1:7" x14ac:dyDescent="0.2">
      <c r="A35" s="86" t="s">
        <v>107</v>
      </c>
      <c r="B35" s="87" t="s">
        <v>108</v>
      </c>
      <c r="C35" t="s">
        <v>41</v>
      </c>
      <c r="D35" s="87" t="s">
        <v>109</v>
      </c>
      <c r="F35" t="s">
        <v>111</v>
      </c>
      <c r="G35">
        <v>66719</v>
      </c>
    </row>
    <row r="36" spans="1:7" x14ac:dyDescent="0.2">
      <c r="A36" s="86" t="s">
        <v>107</v>
      </c>
      <c r="B36" s="87" t="s">
        <v>108</v>
      </c>
      <c r="C36" t="s">
        <v>41</v>
      </c>
      <c r="D36" s="87" t="s">
        <v>109</v>
      </c>
      <c r="F36" t="s">
        <v>94</v>
      </c>
      <c r="G36">
        <v>66719</v>
      </c>
    </row>
    <row r="37" spans="1:7" x14ac:dyDescent="0.2">
      <c r="A37" s="86" t="s">
        <v>107</v>
      </c>
      <c r="B37" s="87" t="s">
        <v>108</v>
      </c>
      <c r="C37" t="s">
        <v>41</v>
      </c>
      <c r="D37" s="87" t="s">
        <v>109</v>
      </c>
      <c r="F37" t="s">
        <v>112</v>
      </c>
      <c r="G37">
        <v>66719</v>
      </c>
    </row>
    <row r="38" spans="1:7" x14ac:dyDescent="0.2">
      <c r="A38" s="86" t="s">
        <v>113</v>
      </c>
      <c r="B38" s="87" t="s">
        <v>114</v>
      </c>
      <c r="C38" t="s">
        <v>41</v>
      </c>
      <c r="D38" s="87" t="s">
        <v>115</v>
      </c>
      <c r="F38" t="s">
        <v>43</v>
      </c>
      <c r="G38">
        <v>66714</v>
      </c>
    </row>
    <row r="39" spans="1:7" x14ac:dyDescent="0.2">
      <c r="A39" s="86" t="s">
        <v>116</v>
      </c>
      <c r="B39" s="87" t="s">
        <v>117</v>
      </c>
      <c r="C39" t="s">
        <v>50</v>
      </c>
      <c r="D39" s="87" t="s">
        <v>118</v>
      </c>
      <c r="F39" t="s">
        <v>119</v>
      </c>
      <c r="G39">
        <v>66719</v>
      </c>
    </row>
    <row r="40" spans="1:7" x14ac:dyDescent="0.2">
      <c r="A40" s="86" t="s">
        <v>116</v>
      </c>
      <c r="B40" s="87" t="s">
        <v>117</v>
      </c>
      <c r="C40" t="s">
        <v>50</v>
      </c>
      <c r="D40" s="87" t="s">
        <v>118</v>
      </c>
      <c r="F40" t="s">
        <v>120</v>
      </c>
      <c r="G40">
        <v>66719</v>
      </c>
    </row>
    <row r="41" spans="1:7" x14ac:dyDescent="0.2">
      <c r="A41" s="86" t="s">
        <v>116</v>
      </c>
      <c r="B41" s="87" t="s">
        <v>117</v>
      </c>
      <c r="C41" t="s">
        <v>50</v>
      </c>
      <c r="D41" s="87" t="s">
        <v>118</v>
      </c>
      <c r="F41" t="s">
        <v>121</v>
      </c>
      <c r="G41">
        <v>66719</v>
      </c>
    </row>
    <row r="42" spans="1:7" x14ac:dyDescent="0.2">
      <c r="A42" s="86" t="s">
        <v>122</v>
      </c>
      <c r="B42" s="87" t="s">
        <v>123</v>
      </c>
      <c r="C42" t="s">
        <v>41</v>
      </c>
      <c r="D42" s="87" t="s">
        <v>124</v>
      </c>
      <c r="F42" t="s">
        <v>43</v>
      </c>
      <c r="G42">
        <v>66714</v>
      </c>
    </row>
    <row r="43" spans="1:7" x14ac:dyDescent="0.2">
      <c r="A43" s="86" t="s">
        <v>125</v>
      </c>
      <c r="B43" s="87" t="s">
        <v>126</v>
      </c>
      <c r="C43" t="s">
        <v>50</v>
      </c>
      <c r="D43" s="87" t="s">
        <v>127</v>
      </c>
      <c r="F43" t="s">
        <v>128</v>
      </c>
      <c r="G43">
        <v>66719</v>
      </c>
    </row>
    <row r="44" spans="1:7" x14ac:dyDescent="0.2">
      <c r="A44" s="86" t="s">
        <v>125</v>
      </c>
      <c r="B44" s="87" t="s">
        <v>126</v>
      </c>
      <c r="C44" t="s">
        <v>50</v>
      </c>
      <c r="D44" s="87" t="s">
        <v>127</v>
      </c>
      <c r="F44" t="s">
        <v>129</v>
      </c>
      <c r="G44">
        <v>66719</v>
      </c>
    </row>
    <row r="45" spans="1:7" x14ac:dyDescent="0.2">
      <c r="A45" s="86" t="s">
        <v>125</v>
      </c>
      <c r="B45" s="87" t="s">
        <v>126</v>
      </c>
      <c r="C45" t="s">
        <v>50</v>
      </c>
      <c r="D45" s="87" t="s">
        <v>127</v>
      </c>
      <c r="F45" t="s">
        <v>130</v>
      </c>
      <c r="G45">
        <v>66719</v>
      </c>
    </row>
    <row r="46" spans="1:7" x14ac:dyDescent="0.2">
      <c r="A46" s="86" t="s">
        <v>125</v>
      </c>
      <c r="B46" s="87" t="s">
        <v>126</v>
      </c>
      <c r="C46" t="s">
        <v>50</v>
      </c>
      <c r="D46" s="87" t="s">
        <v>127</v>
      </c>
      <c r="F46" t="s">
        <v>131</v>
      </c>
      <c r="G46">
        <v>66719</v>
      </c>
    </row>
    <row r="47" spans="1:7" x14ac:dyDescent="0.2">
      <c r="A47" s="86" t="s">
        <v>132</v>
      </c>
      <c r="B47" s="87" t="s">
        <v>126</v>
      </c>
      <c r="C47" t="s">
        <v>41</v>
      </c>
      <c r="D47" s="87" t="s">
        <v>133</v>
      </c>
      <c r="F47" t="s">
        <v>75</v>
      </c>
      <c r="G47">
        <v>66719</v>
      </c>
    </row>
    <row r="48" spans="1:7" x14ac:dyDescent="0.2">
      <c r="A48" s="86" t="s">
        <v>132</v>
      </c>
      <c r="B48" s="87" t="s">
        <v>126</v>
      </c>
      <c r="C48" t="s">
        <v>41</v>
      </c>
      <c r="D48" s="87" t="s">
        <v>133</v>
      </c>
      <c r="F48" t="s">
        <v>53</v>
      </c>
      <c r="G48">
        <v>66719</v>
      </c>
    </row>
    <row r="49" spans="1:7" x14ac:dyDescent="0.2">
      <c r="A49" s="86" t="s">
        <v>134</v>
      </c>
      <c r="B49" s="87" t="s">
        <v>135</v>
      </c>
      <c r="C49" t="s">
        <v>41</v>
      </c>
      <c r="D49" s="87" t="s">
        <v>136</v>
      </c>
      <c r="F49" t="s">
        <v>137</v>
      </c>
      <c r="G49">
        <v>66719</v>
      </c>
    </row>
    <row r="50" spans="1:7" x14ac:dyDescent="0.2">
      <c r="A50" s="86" t="s">
        <v>134</v>
      </c>
      <c r="B50" s="87" t="s">
        <v>135</v>
      </c>
      <c r="C50" t="s">
        <v>41</v>
      </c>
      <c r="D50" s="87" t="s">
        <v>136</v>
      </c>
      <c r="F50" t="s">
        <v>138</v>
      </c>
      <c r="G50">
        <v>66719</v>
      </c>
    </row>
    <row r="51" spans="1:7" x14ac:dyDescent="0.2">
      <c r="A51" s="86" t="s">
        <v>134</v>
      </c>
      <c r="B51" s="87" t="s">
        <v>135</v>
      </c>
      <c r="C51" t="s">
        <v>41</v>
      </c>
      <c r="D51" s="87" t="s">
        <v>136</v>
      </c>
      <c r="F51" t="s">
        <v>139</v>
      </c>
      <c r="G51">
        <v>66719</v>
      </c>
    </row>
    <row r="52" spans="1:7" x14ac:dyDescent="0.2">
      <c r="A52" s="86" t="s">
        <v>140</v>
      </c>
      <c r="B52" s="87" t="s">
        <v>135</v>
      </c>
      <c r="C52" t="s">
        <v>50</v>
      </c>
      <c r="D52" s="87" t="s">
        <v>141</v>
      </c>
      <c r="F52" t="s">
        <v>142</v>
      </c>
      <c r="G52">
        <v>66719</v>
      </c>
    </row>
    <row r="53" spans="1:7" x14ac:dyDescent="0.2">
      <c r="A53" s="86" t="s">
        <v>140</v>
      </c>
      <c r="B53" s="87" t="s">
        <v>135</v>
      </c>
      <c r="C53" t="s">
        <v>50</v>
      </c>
      <c r="D53" s="87" t="s">
        <v>141</v>
      </c>
      <c r="F53" t="s">
        <v>143</v>
      </c>
      <c r="G53">
        <v>66719</v>
      </c>
    </row>
    <row r="54" spans="1:7" x14ac:dyDescent="0.2">
      <c r="A54" s="86" t="s">
        <v>144</v>
      </c>
      <c r="B54" s="87" t="s">
        <v>145</v>
      </c>
      <c r="C54" t="s">
        <v>50</v>
      </c>
      <c r="D54" s="87" t="s">
        <v>146</v>
      </c>
      <c r="F54" t="s">
        <v>104</v>
      </c>
      <c r="G54">
        <v>66611</v>
      </c>
    </row>
    <row r="55" spans="1:7" x14ac:dyDescent="0.2">
      <c r="A55" s="86" t="s">
        <v>144</v>
      </c>
      <c r="B55" s="87" t="s">
        <v>145</v>
      </c>
      <c r="C55" t="s">
        <v>50</v>
      </c>
      <c r="D55" s="87" t="s">
        <v>146</v>
      </c>
      <c r="F55" t="s">
        <v>104</v>
      </c>
      <c r="G55">
        <v>66714</v>
      </c>
    </row>
    <row r="56" spans="1:7" x14ac:dyDescent="0.2">
      <c r="A56" s="86" t="s">
        <v>144</v>
      </c>
      <c r="B56" s="87" t="s">
        <v>145</v>
      </c>
      <c r="C56" t="s">
        <v>50</v>
      </c>
      <c r="D56" s="87" t="s">
        <v>146</v>
      </c>
      <c r="F56" t="s">
        <v>147</v>
      </c>
      <c r="G56">
        <v>66719</v>
      </c>
    </row>
    <row r="57" spans="1:7" x14ac:dyDescent="0.2">
      <c r="A57" s="86" t="s">
        <v>144</v>
      </c>
      <c r="B57" s="87" t="s">
        <v>145</v>
      </c>
      <c r="C57" t="s">
        <v>50</v>
      </c>
      <c r="D57" s="87" t="s">
        <v>146</v>
      </c>
      <c r="F57" t="s">
        <v>148</v>
      </c>
      <c r="G57">
        <v>66719</v>
      </c>
    </row>
    <row r="58" spans="1:7" x14ac:dyDescent="0.2">
      <c r="A58" s="86" t="s">
        <v>149</v>
      </c>
      <c r="B58" s="87" t="s">
        <v>150</v>
      </c>
      <c r="C58" t="s">
        <v>50</v>
      </c>
      <c r="D58" s="87" t="s">
        <v>151</v>
      </c>
      <c r="F58" t="s">
        <v>43</v>
      </c>
      <c r="G58">
        <v>66714</v>
      </c>
    </row>
    <row r="59" spans="1:7" x14ac:dyDescent="0.2">
      <c r="A59" s="86" t="s">
        <v>149</v>
      </c>
      <c r="B59" s="87" t="s">
        <v>150</v>
      </c>
      <c r="C59" t="s">
        <v>50</v>
      </c>
      <c r="D59" s="87" t="s">
        <v>151</v>
      </c>
      <c r="F59" t="s">
        <v>152</v>
      </c>
      <c r="G59">
        <v>66719</v>
      </c>
    </row>
    <row r="60" spans="1:7" x14ac:dyDescent="0.2">
      <c r="A60" s="86" t="s">
        <v>153</v>
      </c>
      <c r="B60" s="87" t="s">
        <v>154</v>
      </c>
      <c r="C60" t="s">
        <v>50</v>
      </c>
      <c r="D60" s="87" t="s">
        <v>155</v>
      </c>
      <c r="F60" t="s">
        <v>60</v>
      </c>
      <c r="G60">
        <v>66611</v>
      </c>
    </row>
    <row r="61" spans="1:7" x14ac:dyDescent="0.2">
      <c r="A61" s="86" t="s">
        <v>156</v>
      </c>
      <c r="B61" s="87" t="s">
        <v>157</v>
      </c>
      <c r="C61" t="s">
        <v>41</v>
      </c>
      <c r="D61" s="87" t="s">
        <v>158</v>
      </c>
      <c r="F61" t="s">
        <v>100</v>
      </c>
      <c r="G61">
        <v>66719</v>
      </c>
    </row>
    <row r="62" spans="1:7" x14ac:dyDescent="0.2">
      <c r="A62" s="86" t="s">
        <v>156</v>
      </c>
      <c r="B62" s="87" t="s">
        <v>157</v>
      </c>
      <c r="C62" t="s">
        <v>41</v>
      </c>
      <c r="D62" s="87" t="s">
        <v>158</v>
      </c>
      <c r="F62" t="s">
        <v>159</v>
      </c>
      <c r="G62">
        <v>66719</v>
      </c>
    </row>
    <row r="63" spans="1:7" x14ac:dyDescent="0.2">
      <c r="A63" s="86" t="s">
        <v>160</v>
      </c>
      <c r="B63" s="87" t="s">
        <v>161</v>
      </c>
      <c r="C63" t="s">
        <v>50</v>
      </c>
      <c r="D63" s="87" t="s">
        <v>162</v>
      </c>
      <c r="E63" t="s">
        <v>163</v>
      </c>
      <c r="F63" t="s">
        <v>99</v>
      </c>
      <c r="G63">
        <v>66719</v>
      </c>
    </row>
    <row r="64" spans="1:7" x14ac:dyDescent="0.2">
      <c r="A64" s="86" t="s">
        <v>160</v>
      </c>
      <c r="B64" s="87" t="s">
        <v>161</v>
      </c>
      <c r="C64" t="s">
        <v>50</v>
      </c>
      <c r="D64" s="87" t="s">
        <v>162</v>
      </c>
      <c r="E64" t="s">
        <v>163</v>
      </c>
      <c r="F64" t="s">
        <v>164</v>
      </c>
      <c r="G64">
        <v>66719</v>
      </c>
    </row>
    <row r="65" spans="1:7" x14ac:dyDescent="0.2">
      <c r="A65" s="86" t="s">
        <v>160</v>
      </c>
      <c r="B65" s="87" t="s">
        <v>161</v>
      </c>
      <c r="C65" t="s">
        <v>50</v>
      </c>
      <c r="D65" s="87" t="s">
        <v>162</v>
      </c>
      <c r="E65" t="s">
        <v>163</v>
      </c>
      <c r="F65" t="s">
        <v>165</v>
      </c>
      <c r="G65">
        <v>66719</v>
      </c>
    </row>
    <row r="66" spans="1:7" x14ac:dyDescent="0.2">
      <c r="A66" s="86" t="s">
        <v>160</v>
      </c>
      <c r="B66" s="87" t="s">
        <v>161</v>
      </c>
      <c r="C66" t="s">
        <v>50</v>
      </c>
      <c r="D66" s="87" t="s">
        <v>162</v>
      </c>
      <c r="E66" t="s">
        <v>163</v>
      </c>
      <c r="F66" t="s">
        <v>166</v>
      </c>
      <c r="G66">
        <v>66719</v>
      </c>
    </row>
    <row r="67" spans="1:7" x14ac:dyDescent="0.2">
      <c r="A67" s="86" t="s">
        <v>167</v>
      </c>
      <c r="B67" s="87" t="s">
        <v>168</v>
      </c>
      <c r="C67" t="s">
        <v>50</v>
      </c>
      <c r="D67" s="87" t="s">
        <v>169</v>
      </c>
      <c r="F67" t="s">
        <v>43</v>
      </c>
      <c r="G67">
        <v>66611</v>
      </c>
    </row>
    <row r="68" spans="1:7" x14ac:dyDescent="0.2">
      <c r="A68" s="86" t="s">
        <v>167</v>
      </c>
      <c r="B68" s="87" t="s">
        <v>168</v>
      </c>
      <c r="C68" t="s">
        <v>50</v>
      </c>
      <c r="D68" s="87" t="s">
        <v>169</v>
      </c>
      <c r="F68" t="s">
        <v>43</v>
      </c>
      <c r="G68">
        <v>66714</v>
      </c>
    </row>
    <row r="69" spans="1:7" x14ac:dyDescent="0.2">
      <c r="A69" s="86" t="s">
        <v>170</v>
      </c>
      <c r="B69" s="87" t="s">
        <v>171</v>
      </c>
      <c r="C69" t="s">
        <v>50</v>
      </c>
      <c r="D69" s="87" t="s">
        <v>172</v>
      </c>
      <c r="F69" t="s">
        <v>173</v>
      </c>
      <c r="G69">
        <v>66719</v>
      </c>
    </row>
    <row r="70" spans="1:7" x14ac:dyDescent="0.2">
      <c r="A70" s="86" t="s">
        <v>170</v>
      </c>
      <c r="B70" s="87" t="s">
        <v>171</v>
      </c>
      <c r="C70" t="s">
        <v>50</v>
      </c>
      <c r="D70" s="87" t="s">
        <v>172</v>
      </c>
      <c r="F70" t="s">
        <v>166</v>
      </c>
      <c r="G70">
        <v>66719</v>
      </c>
    </row>
    <row r="71" spans="1:7" x14ac:dyDescent="0.2">
      <c r="A71" s="86" t="s">
        <v>156</v>
      </c>
      <c r="B71" s="87" t="s">
        <v>174</v>
      </c>
      <c r="C71" t="s">
        <v>41</v>
      </c>
      <c r="D71" s="87" t="s">
        <v>175</v>
      </c>
      <c r="F71" t="s">
        <v>43</v>
      </c>
      <c r="G71">
        <v>66714</v>
      </c>
    </row>
    <row r="72" spans="1:7" x14ac:dyDescent="0.2">
      <c r="A72" s="86" t="s">
        <v>176</v>
      </c>
      <c r="B72" s="87" t="s">
        <v>177</v>
      </c>
      <c r="C72" t="s">
        <v>50</v>
      </c>
      <c r="D72" s="87" t="s">
        <v>178</v>
      </c>
      <c r="F72" t="s">
        <v>43</v>
      </c>
      <c r="G72">
        <v>66714</v>
      </c>
    </row>
    <row r="73" spans="1:7" x14ac:dyDescent="0.2">
      <c r="A73" s="86" t="s">
        <v>176</v>
      </c>
      <c r="B73" s="87" t="s">
        <v>177</v>
      </c>
      <c r="C73" t="s">
        <v>50</v>
      </c>
      <c r="D73" s="87" t="s">
        <v>178</v>
      </c>
      <c r="F73" t="s">
        <v>179</v>
      </c>
      <c r="G73">
        <v>66719</v>
      </c>
    </row>
    <row r="74" spans="1:7" x14ac:dyDescent="0.2">
      <c r="A74" s="86" t="s">
        <v>180</v>
      </c>
      <c r="B74" s="87" t="s">
        <v>181</v>
      </c>
      <c r="C74" t="s">
        <v>50</v>
      </c>
      <c r="D74" s="87" t="s">
        <v>182</v>
      </c>
      <c r="F74" t="s">
        <v>104</v>
      </c>
      <c r="G74">
        <v>66611</v>
      </c>
    </row>
    <row r="75" spans="1:7" x14ac:dyDescent="0.2">
      <c r="A75" s="86" t="s">
        <v>180</v>
      </c>
      <c r="B75" s="87" t="s">
        <v>181</v>
      </c>
      <c r="C75" t="s">
        <v>50</v>
      </c>
      <c r="D75" s="87" t="s">
        <v>182</v>
      </c>
      <c r="F75" t="s">
        <v>104</v>
      </c>
      <c r="G75">
        <v>66714</v>
      </c>
    </row>
    <row r="76" spans="1:7" x14ac:dyDescent="0.2">
      <c r="A76" s="86" t="s">
        <v>180</v>
      </c>
      <c r="B76" s="87" t="s">
        <v>181</v>
      </c>
      <c r="C76" t="s">
        <v>50</v>
      </c>
      <c r="D76" s="87" t="s">
        <v>182</v>
      </c>
      <c r="F76" t="s">
        <v>183</v>
      </c>
      <c r="G76">
        <v>66719</v>
      </c>
    </row>
    <row r="77" spans="1:7" x14ac:dyDescent="0.2">
      <c r="A77" s="86" t="s">
        <v>180</v>
      </c>
      <c r="B77" s="87" t="s">
        <v>181</v>
      </c>
      <c r="C77" t="s">
        <v>50</v>
      </c>
      <c r="D77" s="87" t="s">
        <v>182</v>
      </c>
      <c r="F77" t="s">
        <v>184</v>
      </c>
      <c r="G77">
        <v>66719</v>
      </c>
    </row>
    <row r="78" spans="1:7" x14ac:dyDescent="0.2">
      <c r="A78" s="86" t="s">
        <v>185</v>
      </c>
      <c r="B78" s="87" t="s">
        <v>181</v>
      </c>
      <c r="C78" t="s">
        <v>50</v>
      </c>
      <c r="D78" s="87" t="s">
        <v>186</v>
      </c>
      <c r="F78" t="s">
        <v>43</v>
      </c>
      <c r="G78">
        <v>66714</v>
      </c>
    </row>
    <row r="79" spans="1:7" x14ac:dyDescent="0.2">
      <c r="A79" s="86" t="s">
        <v>187</v>
      </c>
      <c r="B79" s="87" t="s">
        <v>181</v>
      </c>
      <c r="C79" t="s">
        <v>41</v>
      </c>
      <c r="D79" s="87" t="s">
        <v>188</v>
      </c>
      <c r="F79" t="s">
        <v>43</v>
      </c>
      <c r="G79">
        <v>66714</v>
      </c>
    </row>
    <row r="80" spans="1:7" x14ac:dyDescent="0.2">
      <c r="A80" s="86" t="s">
        <v>176</v>
      </c>
      <c r="B80" s="87" t="s">
        <v>189</v>
      </c>
      <c r="C80" t="s">
        <v>41</v>
      </c>
      <c r="D80" s="87" t="s">
        <v>190</v>
      </c>
      <c r="F80" t="s">
        <v>43</v>
      </c>
      <c r="G80">
        <v>66714</v>
      </c>
    </row>
    <row r="81" spans="1:7" x14ac:dyDescent="0.2">
      <c r="A81" s="86" t="s">
        <v>176</v>
      </c>
      <c r="B81" s="87" t="s">
        <v>189</v>
      </c>
      <c r="C81" t="s">
        <v>41</v>
      </c>
      <c r="D81" s="87" t="s">
        <v>190</v>
      </c>
      <c r="F81" t="s">
        <v>191</v>
      </c>
      <c r="G81">
        <v>66719</v>
      </c>
    </row>
    <row r="82" spans="1:7" x14ac:dyDescent="0.2">
      <c r="A82" s="86" t="s">
        <v>192</v>
      </c>
      <c r="B82" s="87" t="s">
        <v>193</v>
      </c>
      <c r="C82" t="s">
        <v>41</v>
      </c>
      <c r="D82" s="87" t="s">
        <v>194</v>
      </c>
      <c r="F82" t="s">
        <v>60</v>
      </c>
      <c r="G82">
        <v>66611</v>
      </c>
    </row>
    <row r="83" spans="1:7" x14ac:dyDescent="0.2">
      <c r="A83" s="86" t="s">
        <v>195</v>
      </c>
      <c r="B83" s="87" t="s">
        <v>196</v>
      </c>
      <c r="C83" t="s">
        <v>41</v>
      </c>
      <c r="D83" s="87" t="s">
        <v>197</v>
      </c>
      <c r="F83" t="s">
        <v>43</v>
      </c>
      <c r="G83">
        <v>66714</v>
      </c>
    </row>
    <row r="84" spans="1:7" x14ac:dyDescent="0.2">
      <c r="A84" s="86" t="s">
        <v>198</v>
      </c>
      <c r="B84" s="87" t="s">
        <v>199</v>
      </c>
      <c r="C84" t="s">
        <v>41</v>
      </c>
      <c r="D84" s="87" t="s">
        <v>200</v>
      </c>
      <c r="F84" t="s">
        <v>201</v>
      </c>
      <c r="G84">
        <v>66719</v>
      </c>
    </row>
    <row r="85" spans="1:7" x14ac:dyDescent="0.2">
      <c r="A85" s="86" t="s">
        <v>198</v>
      </c>
      <c r="B85" s="87" t="s">
        <v>199</v>
      </c>
      <c r="C85" t="s">
        <v>41</v>
      </c>
      <c r="D85" s="87" t="s">
        <v>200</v>
      </c>
      <c r="F85" t="s">
        <v>76</v>
      </c>
      <c r="G85">
        <v>66719</v>
      </c>
    </row>
    <row r="86" spans="1:7" x14ac:dyDescent="0.2">
      <c r="A86" s="86" t="s">
        <v>202</v>
      </c>
      <c r="B86" s="87" t="s">
        <v>203</v>
      </c>
      <c r="C86" t="s">
        <v>50</v>
      </c>
      <c r="D86" s="87" t="s">
        <v>204</v>
      </c>
      <c r="F86" t="s">
        <v>139</v>
      </c>
      <c r="G86">
        <v>66719</v>
      </c>
    </row>
    <row r="87" spans="1:7" x14ac:dyDescent="0.2">
      <c r="A87" s="86" t="s">
        <v>202</v>
      </c>
      <c r="B87" s="87" t="s">
        <v>203</v>
      </c>
      <c r="C87" t="s">
        <v>50</v>
      </c>
      <c r="D87" s="87" t="s">
        <v>204</v>
      </c>
      <c r="F87" t="s">
        <v>205</v>
      </c>
      <c r="G87">
        <v>66719</v>
      </c>
    </row>
    <row r="88" spans="1:7" x14ac:dyDescent="0.2">
      <c r="A88" s="86" t="s">
        <v>202</v>
      </c>
      <c r="B88" s="87" t="s">
        <v>203</v>
      </c>
      <c r="C88" t="s">
        <v>50</v>
      </c>
      <c r="D88" s="87" t="s">
        <v>204</v>
      </c>
      <c r="F88" t="s">
        <v>206</v>
      </c>
      <c r="G88">
        <v>66719</v>
      </c>
    </row>
    <row r="89" spans="1:7" x14ac:dyDescent="0.2">
      <c r="A89" s="86" t="s">
        <v>202</v>
      </c>
      <c r="B89" s="87" t="s">
        <v>203</v>
      </c>
      <c r="C89" t="s">
        <v>50</v>
      </c>
      <c r="D89" s="87" t="s">
        <v>204</v>
      </c>
      <c r="F89" t="s">
        <v>207</v>
      </c>
      <c r="G89">
        <v>66719</v>
      </c>
    </row>
    <row r="90" spans="1:7" x14ac:dyDescent="0.2">
      <c r="A90" s="86"/>
      <c r="B90" s="87"/>
      <c r="C90"/>
      <c r="D90" s="87"/>
      <c r="G90"/>
    </row>
    <row r="91" spans="1:7" x14ac:dyDescent="0.2">
      <c r="A91" s="86"/>
      <c r="B91" s="87"/>
      <c r="C91"/>
      <c r="D91" s="87"/>
      <c r="G91"/>
    </row>
    <row r="92" spans="1:7" x14ac:dyDescent="0.2">
      <c r="A92" s="86"/>
      <c r="B92" s="87"/>
      <c r="C92"/>
      <c r="D92" s="87"/>
      <c r="G92"/>
    </row>
    <row r="93" spans="1:7" x14ac:dyDescent="0.2">
      <c r="A93" s="86"/>
      <c r="B93" s="87"/>
      <c r="C93"/>
      <c r="D93" s="87"/>
      <c r="G93"/>
    </row>
    <row r="94" spans="1:7" x14ac:dyDescent="0.2">
      <c r="G94" s="88"/>
    </row>
    <row r="95" spans="1:7" x14ac:dyDescent="0.2">
      <c r="G95" s="88"/>
    </row>
    <row r="96" spans="1:7" x14ac:dyDescent="0.2">
      <c r="G96" s="88"/>
    </row>
    <row r="97" spans="7:7" x14ac:dyDescent="0.2">
      <c r="G97" s="72">
        <f>COUNTIF(G6:G89,"66714")</f>
        <v>19</v>
      </c>
    </row>
    <row r="98" spans="7:7" x14ac:dyDescent="0.2">
      <c r="G98" s="72">
        <f>G97*2</f>
        <v>38</v>
      </c>
    </row>
    <row r="99" spans="7:7" x14ac:dyDescent="0.2">
      <c r="G99" s="88"/>
    </row>
    <row r="100" spans="7:7" x14ac:dyDescent="0.2">
      <c r="G100" s="88"/>
    </row>
    <row r="101" spans="7:7" x14ac:dyDescent="0.2">
      <c r="G101" s="88"/>
    </row>
  </sheetData>
  <mergeCells count="1">
    <mergeCell ref="A1:E1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selection activeCell="G123" sqref="G123"/>
    </sheetView>
  </sheetViews>
  <sheetFormatPr defaultRowHeight="12.75" x14ac:dyDescent="0.2"/>
  <cols>
    <col min="1" max="1" width="56.140625" customWidth="1"/>
    <col min="2" max="2" width="15.42578125" style="72" customWidth="1"/>
    <col min="3" max="3" width="7.85546875" style="72" customWidth="1"/>
    <col min="4" max="4" width="10.85546875" style="72" customWidth="1"/>
    <col min="5" max="5" width="37" customWidth="1"/>
    <col min="6" max="6" width="27.28515625" customWidth="1"/>
    <col min="7" max="7" width="14.140625" style="72" customWidth="1"/>
    <col min="8" max="1025" width="9.140625" customWidth="1"/>
  </cols>
  <sheetData>
    <row r="1" spans="1:8" ht="15.75" customHeight="1" x14ac:dyDescent="0.25">
      <c r="A1" s="107" t="s">
        <v>29</v>
      </c>
      <c r="B1" s="107"/>
      <c r="C1" s="107"/>
      <c r="D1" s="107"/>
      <c r="E1" s="107"/>
      <c r="F1" s="74" t="s">
        <v>30</v>
      </c>
      <c r="G1" s="75"/>
      <c r="H1" s="76"/>
    </row>
    <row r="2" spans="1:8" ht="15.75" x14ac:dyDescent="0.25">
      <c r="A2" s="73"/>
      <c r="B2" s="77"/>
      <c r="C2" s="77"/>
      <c r="D2" s="77"/>
      <c r="E2" s="73"/>
    </row>
    <row r="3" spans="1:8" ht="15.75" x14ac:dyDescent="0.25">
      <c r="A3" s="73" t="s">
        <v>208</v>
      </c>
      <c r="B3" s="77"/>
      <c r="C3" s="77"/>
      <c r="D3" s="77"/>
      <c r="E3" s="73"/>
    </row>
    <row r="4" spans="1:8" x14ac:dyDescent="0.2">
      <c r="F4" s="78"/>
      <c r="G4" s="79"/>
    </row>
    <row r="5" spans="1:8" ht="51" x14ac:dyDescent="0.2">
      <c r="A5" s="80" t="s">
        <v>32</v>
      </c>
      <c r="B5" s="81" t="s">
        <v>33</v>
      </c>
      <c r="C5" s="82" t="s">
        <v>34</v>
      </c>
      <c r="D5" s="82" t="s">
        <v>35</v>
      </c>
      <c r="E5" s="83" t="s">
        <v>36</v>
      </c>
      <c r="F5" s="84" t="s">
        <v>37</v>
      </c>
      <c r="G5" s="85" t="s">
        <v>38</v>
      </c>
    </row>
    <row r="6" spans="1:8" x14ac:dyDescent="0.2">
      <c r="A6" s="86" t="s">
        <v>209</v>
      </c>
      <c r="B6" s="87" t="s">
        <v>210</v>
      </c>
      <c r="C6" t="s">
        <v>50</v>
      </c>
      <c r="D6" s="87" t="s">
        <v>211</v>
      </c>
      <c r="F6" t="s">
        <v>212</v>
      </c>
      <c r="G6">
        <v>66719</v>
      </c>
    </row>
    <row r="7" spans="1:8" x14ac:dyDescent="0.2">
      <c r="A7" s="86" t="s">
        <v>209</v>
      </c>
      <c r="B7" s="87" t="s">
        <v>210</v>
      </c>
      <c r="C7" t="s">
        <v>50</v>
      </c>
      <c r="D7" s="87" t="s">
        <v>211</v>
      </c>
      <c r="F7" t="s">
        <v>213</v>
      </c>
      <c r="G7">
        <v>66719</v>
      </c>
    </row>
    <row r="8" spans="1:8" x14ac:dyDescent="0.2">
      <c r="A8" s="86" t="s">
        <v>209</v>
      </c>
      <c r="B8" s="87" t="s">
        <v>210</v>
      </c>
      <c r="C8" t="s">
        <v>50</v>
      </c>
      <c r="D8" s="87" t="s">
        <v>211</v>
      </c>
      <c r="F8" t="s">
        <v>214</v>
      </c>
      <c r="G8">
        <v>66719</v>
      </c>
    </row>
    <row r="9" spans="1:8" x14ac:dyDescent="0.2">
      <c r="A9" s="86" t="s">
        <v>209</v>
      </c>
      <c r="B9" s="87" t="s">
        <v>210</v>
      </c>
      <c r="C9" t="s">
        <v>50</v>
      </c>
      <c r="D9" s="87" t="s">
        <v>211</v>
      </c>
      <c r="F9" t="s">
        <v>215</v>
      </c>
      <c r="G9">
        <v>66719</v>
      </c>
    </row>
    <row r="10" spans="1:8" x14ac:dyDescent="0.2">
      <c r="A10" s="86" t="s">
        <v>216</v>
      </c>
      <c r="B10" s="87" t="s">
        <v>217</v>
      </c>
      <c r="C10" t="s">
        <v>50</v>
      </c>
      <c r="D10" s="87" t="s">
        <v>218</v>
      </c>
      <c r="E10" t="s">
        <v>163</v>
      </c>
      <c r="F10" t="s">
        <v>219</v>
      </c>
      <c r="G10">
        <v>66719</v>
      </c>
    </row>
    <row r="11" spans="1:8" x14ac:dyDescent="0.2">
      <c r="A11" s="86" t="s">
        <v>216</v>
      </c>
      <c r="B11" s="87" t="s">
        <v>217</v>
      </c>
      <c r="C11" t="s">
        <v>50</v>
      </c>
      <c r="D11" s="87" t="s">
        <v>218</v>
      </c>
      <c r="E11" t="s">
        <v>163</v>
      </c>
      <c r="F11" t="s">
        <v>166</v>
      </c>
      <c r="G11">
        <v>66719</v>
      </c>
    </row>
    <row r="12" spans="1:8" x14ac:dyDescent="0.2">
      <c r="A12" s="86" t="s">
        <v>220</v>
      </c>
      <c r="B12" s="87" t="s">
        <v>221</v>
      </c>
      <c r="C12" t="s">
        <v>50</v>
      </c>
      <c r="D12" s="87" t="s">
        <v>222</v>
      </c>
      <c r="F12" t="s">
        <v>223</v>
      </c>
      <c r="G12">
        <v>66719</v>
      </c>
    </row>
    <row r="13" spans="1:8" x14ac:dyDescent="0.2">
      <c r="A13" s="86" t="s">
        <v>220</v>
      </c>
      <c r="B13" s="87" t="s">
        <v>221</v>
      </c>
      <c r="C13" t="s">
        <v>50</v>
      </c>
      <c r="D13" s="87" t="s">
        <v>222</v>
      </c>
      <c r="F13" t="s">
        <v>224</v>
      </c>
      <c r="G13">
        <v>66719</v>
      </c>
    </row>
    <row r="14" spans="1:8" x14ac:dyDescent="0.2">
      <c r="A14" s="86" t="s">
        <v>225</v>
      </c>
      <c r="B14" s="87" t="s">
        <v>226</v>
      </c>
      <c r="C14" t="s">
        <v>41</v>
      </c>
      <c r="D14" s="87" t="s">
        <v>227</v>
      </c>
      <c r="F14" t="s">
        <v>43</v>
      </c>
      <c r="G14">
        <v>66714</v>
      </c>
    </row>
    <row r="15" spans="1:8" x14ac:dyDescent="0.2">
      <c r="A15" s="86" t="s">
        <v>225</v>
      </c>
      <c r="B15" s="87" t="s">
        <v>226</v>
      </c>
      <c r="C15" t="s">
        <v>41</v>
      </c>
      <c r="D15" s="87" t="s">
        <v>227</v>
      </c>
      <c r="F15" t="s">
        <v>228</v>
      </c>
      <c r="G15">
        <v>66719</v>
      </c>
    </row>
    <row r="16" spans="1:8" x14ac:dyDescent="0.2">
      <c r="A16" s="86" t="s">
        <v>229</v>
      </c>
      <c r="B16" s="87" t="s">
        <v>230</v>
      </c>
      <c r="C16" t="s">
        <v>41</v>
      </c>
      <c r="D16" s="87" t="s">
        <v>231</v>
      </c>
      <c r="F16" t="s">
        <v>43</v>
      </c>
      <c r="G16">
        <v>66714</v>
      </c>
    </row>
    <row r="17" spans="1:7" x14ac:dyDescent="0.2">
      <c r="A17" s="86" t="s">
        <v>156</v>
      </c>
      <c r="B17" s="87" t="s">
        <v>232</v>
      </c>
      <c r="C17" t="s">
        <v>41</v>
      </c>
      <c r="D17" s="87" t="s">
        <v>233</v>
      </c>
      <c r="F17" t="s">
        <v>43</v>
      </c>
      <c r="G17">
        <v>66714</v>
      </c>
    </row>
    <row r="18" spans="1:7" x14ac:dyDescent="0.2">
      <c r="A18" s="86" t="s">
        <v>234</v>
      </c>
      <c r="B18" s="87" t="s">
        <v>235</v>
      </c>
      <c r="C18" t="s">
        <v>50</v>
      </c>
      <c r="D18" s="87" t="s">
        <v>236</v>
      </c>
      <c r="F18" t="s">
        <v>104</v>
      </c>
      <c r="G18">
        <v>66714</v>
      </c>
    </row>
    <row r="19" spans="1:7" x14ac:dyDescent="0.2">
      <c r="A19" s="86" t="s">
        <v>234</v>
      </c>
      <c r="B19" s="87" t="s">
        <v>235</v>
      </c>
      <c r="C19" t="s">
        <v>50</v>
      </c>
      <c r="D19" s="87" t="s">
        <v>236</v>
      </c>
      <c r="F19" t="s">
        <v>237</v>
      </c>
      <c r="G19">
        <v>66719</v>
      </c>
    </row>
    <row r="20" spans="1:7" x14ac:dyDescent="0.2">
      <c r="A20" s="86" t="s">
        <v>238</v>
      </c>
      <c r="B20" s="87" t="s">
        <v>239</v>
      </c>
      <c r="C20" t="s">
        <v>50</v>
      </c>
      <c r="D20" s="87" t="s">
        <v>236</v>
      </c>
      <c r="F20" t="s">
        <v>104</v>
      </c>
      <c r="G20">
        <v>66611</v>
      </c>
    </row>
    <row r="21" spans="1:7" x14ac:dyDescent="0.2">
      <c r="A21" s="86" t="s">
        <v>238</v>
      </c>
      <c r="B21" s="87" t="s">
        <v>239</v>
      </c>
      <c r="C21" t="s">
        <v>50</v>
      </c>
      <c r="D21" s="87" t="s">
        <v>236</v>
      </c>
      <c r="F21" t="s">
        <v>104</v>
      </c>
      <c r="G21">
        <v>66714</v>
      </c>
    </row>
    <row r="22" spans="1:7" x14ac:dyDescent="0.2">
      <c r="A22" s="86" t="s">
        <v>238</v>
      </c>
      <c r="B22" s="87" t="s">
        <v>239</v>
      </c>
      <c r="C22" t="s">
        <v>50</v>
      </c>
      <c r="D22" s="87" t="s">
        <v>236</v>
      </c>
      <c r="F22" t="s">
        <v>240</v>
      </c>
      <c r="G22">
        <v>66719</v>
      </c>
    </row>
    <row r="23" spans="1:7" x14ac:dyDescent="0.2">
      <c r="A23" s="86" t="s">
        <v>241</v>
      </c>
      <c r="B23" s="87" t="s">
        <v>242</v>
      </c>
      <c r="C23" t="s">
        <v>50</v>
      </c>
      <c r="D23" s="87" t="s">
        <v>243</v>
      </c>
      <c r="E23" t="s">
        <v>163</v>
      </c>
      <c r="F23" t="s">
        <v>100</v>
      </c>
      <c r="G23">
        <v>66719</v>
      </c>
    </row>
    <row r="24" spans="1:7" x14ac:dyDescent="0.2">
      <c r="A24" s="86" t="s">
        <v>241</v>
      </c>
      <c r="B24" s="87" t="s">
        <v>242</v>
      </c>
      <c r="C24" t="s">
        <v>50</v>
      </c>
      <c r="D24" s="87" t="s">
        <v>243</v>
      </c>
      <c r="E24" t="s">
        <v>163</v>
      </c>
      <c r="F24" t="s">
        <v>244</v>
      </c>
      <c r="G24">
        <v>66719</v>
      </c>
    </row>
    <row r="25" spans="1:7" x14ac:dyDescent="0.2">
      <c r="A25" s="86" t="s">
        <v>241</v>
      </c>
      <c r="B25" s="87" t="s">
        <v>242</v>
      </c>
      <c r="C25" t="s">
        <v>50</v>
      </c>
      <c r="D25" s="87" t="s">
        <v>243</v>
      </c>
      <c r="E25" t="s">
        <v>163</v>
      </c>
      <c r="F25" t="s">
        <v>245</v>
      </c>
      <c r="G25">
        <v>66719</v>
      </c>
    </row>
    <row r="26" spans="1:7" x14ac:dyDescent="0.2">
      <c r="A26" s="86" t="s">
        <v>246</v>
      </c>
      <c r="B26" s="87" t="s">
        <v>247</v>
      </c>
      <c r="C26" t="s">
        <v>50</v>
      </c>
      <c r="D26" s="87" t="s">
        <v>248</v>
      </c>
      <c r="E26" t="s">
        <v>163</v>
      </c>
      <c r="F26" t="s">
        <v>249</v>
      </c>
      <c r="G26">
        <v>66719</v>
      </c>
    </row>
    <row r="27" spans="1:7" x14ac:dyDescent="0.2">
      <c r="A27" s="86" t="s">
        <v>246</v>
      </c>
      <c r="B27" s="87" t="s">
        <v>247</v>
      </c>
      <c r="C27" t="s">
        <v>50</v>
      </c>
      <c r="D27" s="87" t="s">
        <v>248</v>
      </c>
      <c r="E27" t="s">
        <v>163</v>
      </c>
      <c r="F27" t="s">
        <v>250</v>
      </c>
      <c r="G27">
        <v>66719</v>
      </c>
    </row>
    <row r="28" spans="1:7" x14ac:dyDescent="0.2">
      <c r="A28" s="86" t="s">
        <v>246</v>
      </c>
      <c r="B28" s="87" t="s">
        <v>247</v>
      </c>
      <c r="C28" t="s">
        <v>50</v>
      </c>
      <c r="D28" s="87" t="s">
        <v>248</v>
      </c>
      <c r="E28" t="s">
        <v>163</v>
      </c>
      <c r="F28" t="s">
        <v>251</v>
      </c>
      <c r="G28">
        <v>66719</v>
      </c>
    </row>
    <row r="29" spans="1:7" x14ac:dyDescent="0.2">
      <c r="A29" s="86" t="s">
        <v>252</v>
      </c>
      <c r="B29" s="87" t="s">
        <v>253</v>
      </c>
      <c r="C29" t="s">
        <v>50</v>
      </c>
      <c r="D29" s="87" t="s">
        <v>254</v>
      </c>
      <c r="F29" t="s">
        <v>255</v>
      </c>
      <c r="G29">
        <v>66719</v>
      </c>
    </row>
    <row r="30" spans="1:7" x14ac:dyDescent="0.2">
      <c r="A30" s="86" t="s">
        <v>252</v>
      </c>
      <c r="B30" s="87" t="s">
        <v>253</v>
      </c>
      <c r="C30" t="s">
        <v>50</v>
      </c>
      <c r="D30" s="87" t="s">
        <v>254</v>
      </c>
      <c r="F30" t="s">
        <v>256</v>
      </c>
      <c r="G30">
        <v>66719</v>
      </c>
    </row>
    <row r="31" spans="1:7" x14ac:dyDescent="0.2">
      <c r="A31" s="86" t="s">
        <v>252</v>
      </c>
      <c r="B31" s="87" t="s">
        <v>253</v>
      </c>
      <c r="C31" t="s">
        <v>50</v>
      </c>
      <c r="D31" s="87" t="s">
        <v>254</v>
      </c>
      <c r="F31" t="s">
        <v>257</v>
      </c>
      <c r="G31">
        <v>66719</v>
      </c>
    </row>
    <row r="32" spans="1:7" x14ac:dyDescent="0.2">
      <c r="A32" s="86" t="s">
        <v>258</v>
      </c>
      <c r="B32" s="87" t="s">
        <v>259</v>
      </c>
      <c r="C32" t="s">
        <v>50</v>
      </c>
      <c r="D32" s="87" t="s">
        <v>260</v>
      </c>
      <c r="E32" t="s">
        <v>163</v>
      </c>
      <c r="F32" t="s">
        <v>261</v>
      </c>
      <c r="G32">
        <v>66719</v>
      </c>
    </row>
    <row r="33" spans="1:7" x14ac:dyDescent="0.2">
      <c r="A33" s="86" t="s">
        <v>258</v>
      </c>
      <c r="B33" s="87" t="s">
        <v>259</v>
      </c>
      <c r="C33" t="s">
        <v>50</v>
      </c>
      <c r="D33" s="87" t="s">
        <v>260</v>
      </c>
      <c r="E33" t="s">
        <v>163</v>
      </c>
      <c r="F33" t="s">
        <v>262</v>
      </c>
      <c r="G33">
        <v>66719</v>
      </c>
    </row>
    <row r="34" spans="1:7" x14ac:dyDescent="0.2">
      <c r="A34" s="86" t="s">
        <v>258</v>
      </c>
      <c r="B34" s="87" t="s">
        <v>259</v>
      </c>
      <c r="C34" t="s">
        <v>50</v>
      </c>
      <c r="D34" s="87" t="s">
        <v>260</v>
      </c>
      <c r="E34" t="s">
        <v>163</v>
      </c>
      <c r="F34" t="s">
        <v>263</v>
      </c>
      <c r="G34">
        <v>66719</v>
      </c>
    </row>
    <row r="35" spans="1:7" x14ac:dyDescent="0.2">
      <c r="A35" s="86" t="s">
        <v>264</v>
      </c>
      <c r="B35" s="87" t="s">
        <v>265</v>
      </c>
      <c r="C35" t="s">
        <v>41</v>
      </c>
      <c r="D35" s="87" t="s">
        <v>266</v>
      </c>
      <c r="F35" t="s">
        <v>43</v>
      </c>
      <c r="G35">
        <v>66714</v>
      </c>
    </row>
    <row r="36" spans="1:7" x14ac:dyDescent="0.2">
      <c r="A36" s="86" t="s">
        <v>267</v>
      </c>
      <c r="B36" s="87" t="s">
        <v>268</v>
      </c>
      <c r="C36" t="s">
        <v>50</v>
      </c>
      <c r="D36" s="87" t="s">
        <v>269</v>
      </c>
      <c r="F36" t="s">
        <v>43</v>
      </c>
      <c r="G36">
        <v>66714</v>
      </c>
    </row>
    <row r="37" spans="1:7" x14ac:dyDescent="0.2">
      <c r="A37" s="86" t="s">
        <v>270</v>
      </c>
      <c r="B37" s="87" t="s">
        <v>268</v>
      </c>
      <c r="C37" t="s">
        <v>50</v>
      </c>
      <c r="D37" s="87" t="s">
        <v>271</v>
      </c>
      <c r="F37" t="s">
        <v>43</v>
      </c>
      <c r="G37">
        <v>66714</v>
      </c>
    </row>
    <row r="38" spans="1:7" x14ac:dyDescent="0.2">
      <c r="A38" s="86" t="s">
        <v>272</v>
      </c>
      <c r="B38" s="87" t="s">
        <v>268</v>
      </c>
      <c r="C38" t="s">
        <v>41</v>
      </c>
      <c r="D38" s="87" t="s">
        <v>273</v>
      </c>
      <c r="F38" t="s">
        <v>215</v>
      </c>
      <c r="G38">
        <v>66719</v>
      </c>
    </row>
    <row r="39" spans="1:7" x14ac:dyDescent="0.2">
      <c r="A39" s="86" t="s">
        <v>272</v>
      </c>
      <c r="B39" s="87" t="s">
        <v>268</v>
      </c>
      <c r="C39" t="s">
        <v>41</v>
      </c>
      <c r="D39" s="87" t="s">
        <v>273</v>
      </c>
      <c r="F39" t="s">
        <v>250</v>
      </c>
      <c r="G39">
        <v>66719</v>
      </c>
    </row>
    <row r="40" spans="1:7" x14ac:dyDescent="0.2">
      <c r="A40" s="86" t="s">
        <v>272</v>
      </c>
      <c r="B40" s="87" t="s">
        <v>268</v>
      </c>
      <c r="C40" t="s">
        <v>41</v>
      </c>
      <c r="D40" s="87" t="s">
        <v>273</v>
      </c>
      <c r="F40" t="s">
        <v>274</v>
      </c>
      <c r="G40">
        <v>66719</v>
      </c>
    </row>
    <row r="41" spans="1:7" x14ac:dyDescent="0.2">
      <c r="A41" s="86" t="s">
        <v>272</v>
      </c>
      <c r="B41" s="87" t="s">
        <v>268</v>
      </c>
      <c r="C41" t="s">
        <v>41</v>
      </c>
      <c r="D41" s="87" t="s">
        <v>273</v>
      </c>
      <c r="F41" t="s">
        <v>275</v>
      </c>
      <c r="G41">
        <v>66719</v>
      </c>
    </row>
    <row r="42" spans="1:7" x14ac:dyDescent="0.2">
      <c r="A42" s="86" t="s">
        <v>276</v>
      </c>
      <c r="B42" s="87" t="s">
        <v>268</v>
      </c>
      <c r="C42" t="s">
        <v>50</v>
      </c>
      <c r="D42" s="87" t="s">
        <v>277</v>
      </c>
      <c r="F42" t="s">
        <v>43</v>
      </c>
      <c r="G42">
        <v>66714</v>
      </c>
    </row>
    <row r="43" spans="1:7" x14ac:dyDescent="0.2">
      <c r="A43" s="86" t="s">
        <v>278</v>
      </c>
      <c r="B43" s="87" t="s">
        <v>279</v>
      </c>
      <c r="C43" t="s">
        <v>41</v>
      </c>
      <c r="D43" s="87" t="s">
        <v>280</v>
      </c>
      <c r="F43" t="s">
        <v>60</v>
      </c>
      <c r="G43">
        <v>66611</v>
      </c>
    </row>
    <row r="44" spans="1:7" x14ac:dyDescent="0.2">
      <c r="A44" s="86" t="s">
        <v>61</v>
      </c>
      <c r="B44" s="87" t="s">
        <v>281</v>
      </c>
      <c r="C44" t="s">
        <v>41</v>
      </c>
      <c r="D44" s="87" t="s">
        <v>63</v>
      </c>
      <c r="F44" t="s">
        <v>60</v>
      </c>
      <c r="G44">
        <v>66611</v>
      </c>
    </row>
    <row r="45" spans="1:7" x14ac:dyDescent="0.2">
      <c r="A45" s="86" t="s">
        <v>282</v>
      </c>
      <c r="B45" s="87" t="s">
        <v>283</v>
      </c>
      <c r="C45" t="s">
        <v>41</v>
      </c>
      <c r="D45" s="87" t="s">
        <v>284</v>
      </c>
      <c r="F45" t="s">
        <v>285</v>
      </c>
      <c r="G45">
        <v>66719</v>
      </c>
    </row>
    <row r="46" spans="1:7" x14ac:dyDescent="0.2">
      <c r="A46" s="86" t="s">
        <v>282</v>
      </c>
      <c r="B46" s="87" t="s">
        <v>283</v>
      </c>
      <c r="C46" t="s">
        <v>41</v>
      </c>
      <c r="D46" s="87" t="s">
        <v>284</v>
      </c>
      <c r="F46" t="s">
        <v>286</v>
      </c>
      <c r="G46">
        <v>66719</v>
      </c>
    </row>
    <row r="47" spans="1:7" x14ac:dyDescent="0.2">
      <c r="A47" s="86" t="s">
        <v>282</v>
      </c>
      <c r="B47" s="87" t="s">
        <v>283</v>
      </c>
      <c r="C47" t="s">
        <v>41</v>
      </c>
      <c r="D47" s="87" t="s">
        <v>284</v>
      </c>
      <c r="F47" t="s">
        <v>287</v>
      </c>
      <c r="G47">
        <v>66719</v>
      </c>
    </row>
    <row r="48" spans="1:7" x14ac:dyDescent="0.2">
      <c r="A48" s="86" t="s">
        <v>282</v>
      </c>
      <c r="B48" s="87" t="s">
        <v>283</v>
      </c>
      <c r="C48" t="s">
        <v>41</v>
      </c>
      <c r="D48" s="87" t="s">
        <v>284</v>
      </c>
      <c r="F48" t="s">
        <v>224</v>
      </c>
      <c r="G48">
        <v>66719</v>
      </c>
    </row>
    <row r="49" spans="1:7" x14ac:dyDescent="0.2">
      <c r="A49" s="86" t="s">
        <v>288</v>
      </c>
      <c r="B49" s="87" t="s">
        <v>289</v>
      </c>
      <c r="C49" t="s">
        <v>41</v>
      </c>
      <c r="D49" s="87" t="s">
        <v>290</v>
      </c>
      <c r="F49" t="s">
        <v>291</v>
      </c>
      <c r="G49">
        <v>66719</v>
      </c>
    </row>
    <row r="50" spans="1:7" x14ac:dyDescent="0.2">
      <c r="A50" s="86" t="s">
        <v>288</v>
      </c>
      <c r="B50" s="87" t="s">
        <v>289</v>
      </c>
      <c r="C50" t="s">
        <v>41</v>
      </c>
      <c r="D50" s="87" t="s">
        <v>290</v>
      </c>
      <c r="F50" t="s">
        <v>292</v>
      </c>
      <c r="G50">
        <v>66719</v>
      </c>
    </row>
    <row r="51" spans="1:7" x14ac:dyDescent="0.2">
      <c r="A51" s="86" t="s">
        <v>288</v>
      </c>
      <c r="B51" s="87" t="s">
        <v>289</v>
      </c>
      <c r="C51" t="s">
        <v>41</v>
      </c>
      <c r="D51" s="87" t="s">
        <v>290</v>
      </c>
      <c r="F51" t="s">
        <v>293</v>
      </c>
      <c r="G51">
        <v>66719</v>
      </c>
    </row>
    <row r="52" spans="1:7" x14ac:dyDescent="0.2">
      <c r="A52" s="86" t="s">
        <v>288</v>
      </c>
      <c r="B52" s="87" t="s">
        <v>289</v>
      </c>
      <c r="C52" t="s">
        <v>41</v>
      </c>
      <c r="D52" s="87" t="s">
        <v>290</v>
      </c>
      <c r="F52" t="s">
        <v>294</v>
      </c>
      <c r="G52">
        <v>66719</v>
      </c>
    </row>
    <row r="53" spans="1:7" x14ac:dyDescent="0.2">
      <c r="A53" s="86" t="s">
        <v>295</v>
      </c>
      <c r="B53" s="87" t="s">
        <v>296</v>
      </c>
      <c r="C53" t="s">
        <v>50</v>
      </c>
      <c r="D53" s="87" t="s">
        <v>211</v>
      </c>
      <c r="F53" t="s">
        <v>297</v>
      </c>
      <c r="G53">
        <v>66719</v>
      </c>
    </row>
    <row r="54" spans="1:7" x14ac:dyDescent="0.2">
      <c r="A54" s="86" t="s">
        <v>295</v>
      </c>
      <c r="B54" s="87" t="s">
        <v>296</v>
      </c>
      <c r="C54" t="s">
        <v>50</v>
      </c>
      <c r="D54" s="87" t="s">
        <v>211</v>
      </c>
      <c r="F54" t="s">
        <v>250</v>
      </c>
      <c r="G54">
        <v>66719</v>
      </c>
    </row>
    <row r="55" spans="1:7" x14ac:dyDescent="0.2">
      <c r="A55" s="86" t="s">
        <v>295</v>
      </c>
      <c r="B55" s="87" t="s">
        <v>296</v>
      </c>
      <c r="C55" t="s">
        <v>50</v>
      </c>
      <c r="D55" s="87" t="s">
        <v>211</v>
      </c>
      <c r="F55" t="s">
        <v>298</v>
      </c>
      <c r="G55">
        <v>66719</v>
      </c>
    </row>
    <row r="56" spans="1:7" x14ac:dyDescent="0.2">
      <c r="A56" s="86" t="s">
        <v>295</v>
      </c>
      <c r="B56" s="87" t="s">
        <v>296</v>
      </c>
      <c r="C56" t="s">
        <v>50</v>
      </c>
      <c r="D56" s="87" t="s">
        <v>211</v>
      </c>
      <c r="F56" t="s">
        <v>299</v>
      </c>
      <c r="G56">
        <v>66719</v>
      </c>
    </row>
    <row r="57" spans="1:7" x14ac:dyDescent="0.2">
      <c r="A57" s="86" t="s">
        <v>300</v>
      </c>
      <c r="B57" s="87" t="s">
        <v>301</v>
      </c>
      <c r="C57" t="s">
        <v>41</v>
      </c>
      <c r="D57" s="87" t="s">
        <v>302</v>
      </c>
      <c r="F57" t="s">
        <v>303</v>
      </c>
      <c r="G57">
        <v>66719</v>
      </c>
    </row>
    <row r="58" spans="1:7" x14ac:dyDescent="0.2">
      <c r="A58" s="86" t="s">
        <v>300</v>
      </c>
      <c r="B58" s="87" t="s">
        <v>301</v>
      </c>
      <c r="C58" t="s">
        <v>41</v>
      </c>
      <c r="D58" s="87" t="s">
        <v>302</v>
      </c>
      <c r="F58" t="s">
        <v>304</v>
      </c>
      <c r="G58">
        <v>66719</v>
      </c>
    </row>
    <row r="59" spans="1:7" x14ac:dyDescent="0.2">
      <c r="A59" s="86" t="s">
        <v>300</v>
      </c>
      <c r="B59" s="87" t="s">
        <v>301</v>
      </c>
      <c r="C59" t="s">
        <v>41</v>
      </c>
      <c r="D59" s="87" t="s">
        <v>302</v>
      </c>
      <c r="F59" t="s">
        <v>305</v>
      </c>
      <c r="G59">
        <v>66719</v>
      </c>
    </row>
    <row r="60" spans="1:7" x14ac:dyDescent="0.2">
      <c r="A60" s="86" t="s">
        <v>300</v>
      </c>
      <c r="B60" s="87" t="s">
        <v>301</v>
      </c>
      <c r="C60" t="s">
        <v>41</v>
      </c>
      <c r="D60" s="87" t="s">
        <v>302</v>
      </c>
      <c r="F60" t="s">
        <v>306</v>
      </c>
      <c r="G60">
        <v>66719</v>
      </c>
    </row>
    <row r="61" spans="1:7" x14ac:dyDescent="0.2">
      <c r="A61" s="86" t="s">
        <v>307</v>
      </c>
      <c r="B61" s="87" t="s">
        <v>308</v>
      </c>
      <c r="C61" t="s">
        <v>41</v>
      </c>
      <c r="D61" s="87" t="s">
        <v>309</v>
      </c>
      <c r="F61" t="s">
        <v>310</v>
      </c>
      <c r="G61">
        <v>66719</v>
      </c>
    </row>
    <row r="62" spans="1:7" x14ac:dyDescent="0.2">
      <c r="A62" s="86" t="s">
        <v>307</v>
      </c>
      <c r="B62" s="87" t="s">
        <v>308</v>
      </c>
      <c r="C62" t="s">
        <v>41</v>
      </c>
      <c r="D62" s="87" t="s">
        <v>309</v>
      </c>
      <c r="F62" t="s">
        <v>311</v>
      </c>
      <c r="G62">
        <v>66719</v>
      </c>
    </row>
    <row r="63" spans="1:7" x14ac:dyDescent="0.2">
      <c r="A63" s="86" t="s">
        <v>307</v>
      </c>
      <c r="B63" s="87" t="s">
        <v>308</v>
      </c>
      <c r="C63" t="s">
        <v>41</v>
      </c>
      <c r="D63" s="87" t="s">
        <v>309</v>
      </c>
      <c r="F63" t="s">
        <v>312</v>
      </c>
      <c r="G63">
        <v>66719</v>
      </c>
    </row>
    <row r="64" spans="1:7" x14ac:dyDescent="0.2">
      <c r="A64" s="86" t="s">
        <v>313</v>
      </c>
      <c r="B64" s="87" t="s">
        <v>314</v>
      </c>
      <c r="C64" t="s">
        <v>50</v>
      </c>
      <c r="D64" s="87" t="s">
        <v>315</v>
      </c>
      <c r="F64" t="s">
        <v>43</v>
      </c>
      <c r="G64">
        <v>66714</v>
      </c>
    </row>
    <row r="65" spans="1:7" x14ac:dyDescent="0.2">
      <c r="A65" s="86" t="s">
        <v>316</v>
      </c>
      <c r="B65" s="87" t="s">
        <v>317</v>
      </c>
      <c r="C65" t="s">
        <v>50</v>
      </c>
      <c r="D65" s="87" t="s">
        <v>318</v>
      </c>
      <c r="F65" t="s">
        <v>43</v>
      </c>
      <c r="G65">
        <v>66714</v>
      </c>
    </row>
    <row r="66" spans="1:7" x14ac:dyDescent="0.2">
      <c r="A66" s="86" t="s">
        <v>83</v>
      </c>
      <c r="B66" s="87" t="s">
        <v>319</v>
      </c>
      <c r="C66" t="s">
        <v>41</v>
      </c>
      <c r="D66" s="87" t="s">
        <v>320</v>
      </c>
      <c r="F66" t="s">
        <v>60</v>
      </c>
      <c r="G66">
        <v>66611</v>
      </c>
    </row>
    <row r="67" spans="1:7" x14ac:dyDescent="0.2">
      <c r="A67" s="86" t="s">
        <v>321</v>
      </c>
      <c r="B67" s="87" t="s">
        <v>319</v>
      </c>
      <c r="C67" t="s">
        <v>50</v>
      </c>
      <c r="D67" s="87" t="s">
        <v>322</v>
      </c>
      <c r="F67" t="s">
        <v>323</v>
      </c>
      <c r="G67">
        <v>66719</v>
      </c>
    </row>
    <row r="68" spans="1:7" x14ac:dyDescent="0.2">
      <c r="A68" s="86" t="s">
        <v>321</v>
      </c>
      <c r="B68" s="87" t="s">
        <v>319</v>
      </c>
      <c r="C68" t="s">
        <v>50</v>
      </c>
      <c r="D68" s="87" t="s">
        <v>322</v>
      </c>
      <c r="F68" t="s">
        <v>159</v>
      </c>
      <c r="G68">
        <v>66719</v>
      </c>
    </row>
    <row r="69" spans="1:7" x14ac:dyDescent="0.2">
      <c r="A69" s="86" t="s">
        <v>321</v>
      </c>
      <c r="B69" s="87" t="s">
        <v>319</v>
      </c>
      <c r="C69" t="s">
        <v>50</v>
      </c>
      <c r="D69" s="87" t="s">
        <v>322</v>
      </c>
      <c r="F69" t="s">
        <v>324</v>
      </c>
      <c r="G69">
        <v>66719</v>
      </c>
    </row>
    <row r="70" spans="1:7" x14ac:dyDescent="0.2">
      <c r="A70" s="86" t="s">
        <v>321</v>
      </c>
      <c r="B70" s="87" t="s">
        <v>319</v>
      </c>
      <c r="C70" t="s">
        <v>50</v>
      </c>
      <c r="D70" s="87" t="s">
        <v>322</v>
      </c>
      <c r="F70" t="s">
        <v>75</v>
      </c>
      <c r="G70">
        <v>66719</v>
      </c>
    </row>
    <row r="71" spans="1:7" x14ac:dyDescent="0.2">
      <c r="A71" s="86" t="s">
        <v>325</v>
      </c>
      <c r="B71" s="87" t="s">
        <v>326</v>
      </c>
      <c r="C71" t="s">
        <v>41</v>
      </c>
      <c r="D71" s="87" t="s">
        <v>327</v>
      </c>
      <c r="F71" t="s">
        <v>43</v>
      </c>
      <c r="G71">
        <v>66714</v>
      </c>
    </row>
    <row r="72" spans="1:7" x14ac:dyDescent="0.2">
      <c r="A72" s="86" t="s">
        <v>325</v>
      </c>
      <c r="B72" s="87" t="s">
        <v>326</v>
      </c>
      <c r="C72" t="s">
        <v>41</v>
      </c>
      <c r="D72" s="87" t="s">
        <v>327</v>
      </c>
      <c r="F72" t="s">
        <v>328</v>
      </c>
      <c r="G72">
        <v>66719</v>
      </c>
    </row>
    <row r="73" spans="1:7" x14ac:dyDescent="0.2">
      <c r="A73" s="86" t="s">
        <v>278</v>
      </c>
      <c r="B73" s="87" t="s">
        <v>329</v>
      </c>
      <c r="C73" t="s">
        <v>41</v>
      </c>
      <c r="D73" s="87" t="s">
        <v>330</v>
      </c>
      <c r="F73" t="s">
        <v>60</v>
      </c>
      <c r="G73">
        <v>66611</v>
      </c>
    </row>
    <row r="74" spans="1:7" x14ac:dyDescent="0.2">
      <c r="A74" s="86" t="s">
        <v>331</v>
      </c>
      <c r="B74" s="87" t="s">
        <v>332</v>
      </c>
      <c r="C74" t="s">
        <v>41</v>
      </c>
      <c r="D74" s="87" t="s">
        <v>333</v>
      </c>
      <c r="F74" t="s">
        <v>334</v>
      </c>
      <c r="G74">
        <v>66719</v>
      </c>
    </row>
    <row r="75" spans="1:7" x14ac:dyDescent="0.2">
      <c r="A75" s="86" t="s">
        <v>331</v>
      </c>
      <c r="B75" s="87" t="s">
        <v>332</v>
      </c>
      <c r="C75" t="s">
        <v>41</v>
      </c>
      <c r="D75" s="87" t="s">
        <v>333</v>
      </c>
      <c r="F75" t="s">
        <v>335</v>
      </c>
      <c r="G75">
        <v>66719</v>
      </c>
    </row>
    <row r="76" spans="1:7" x14ac:dyDescent="0.2">
      <c r="A76" s="86" t="s">
        <v>336</v>
      </c>
      <c r="B76" s="87" t="s">
        <v>337</v>
      </c>
      <c r="C76" t="s">
        <v>41</v>
      </c>
      <c r="D76" s="87" t="s">
        <v>338</v>
      </c>
      <c r="F76" t="s">
        <v>43</v>
      </c>
      <c r="G76">
        <v>66714</v>
      </c>
    </row>
    <row r="77" spans="1:7" x14ac:dyDescent="0.2">
      <c r="A77" s="86" t="s">
        <v>339</v>
      </c>
      <c r="B77" s="87" t="s">
        <v>340</v>
      </c>
      <c r="C77" t="s">
        <v>41</v>
      </c>
      <c r="D77" s="87" t="s">
        <v>341</v>
      </c>
      <c r="F77" t="s">
        <v>342</v>
      </c>
      <c r="G77">
        <v>66719</v>
      </c>
    </row>
    <row r="78" spans="1:7" x14ac:dyDescent="0.2">
      <c r="A78" s="86" t="s">
        <v>339</v>
      </c>
      <c r="B78" s="87" t="s">
        <v>340</v>
      </c>
      <c r="C78" t="s">
        <v>41</v>
      </c>
      <c r="D78" s="87" t="s">
        <v>341</v>
      </c>
      <c r="F78" t="s">
        <v>343</v>
      </c>
      <c r="G78">
        <v>66719</v>
      </c>
    </row>
    <row r="79" spans="1:7" x14ac:dyDescent="0.2">
      <c r="A79" s="86" t="s">
        <v>339</v>
      </c>
      <c r="B79" s="87" t="s">
        <v>340</v>
      </c>
      <c r="C79" t="s">
        <v>41</v>
      </c>
      <c r="D79" s="87" t="s">
        <v>341</v>
      </c>
      <c r="F79" t="s">
        <v>344</v>
      </c>
      <c r="G79">
        <v>66719</v>
      </c>
    </row>
    <row r="80" spans="1:7" x14ac:dyDescent="0.2">
      <c r="A80" s="86" t="s">
        <v>345</v>
      </c>
      <c r="B80" s="87" t="s">
        <v>346</v>
      </c>
      <c r="C80" t="s">
        <v>50</v>
      </c>
      <c r="D80" s="87" t="s">
        <v>347</v>
      </c>
      <c r="F80" t="s">
        <v>348</v>
      </c>
      <c r="G80">
        <v>66719</v>
      </c>
    </row>
    <row r="81" spans="1:7" x14ac:dyDescent="0.2">
      <c r="A81" s="86" t="s">
        <v>345</v>
      </c>
      <c r="B81" s="87" t="s">
        <v>346</v>
      </c>
      <c r="C81" t="s">
        <v>50</v>
      </c>
      <c r="D81" s="87" t="s">
        <v>347</v>
      </c>
      <c r="F81" t="s">
        <v>207</v>
      </c>
      <c r="G81">
        <v>66719</v>
      </c>
    </row>
    <row r="82" spans="1:7" x14ac:dyDescent="0.2">
      <c r="A82" s="86" t="s">
        <v>349</v>
      </c>
      <c r="B82" s="87" t="s">
        <v>350</v>
      </c>
      <c r="C82" t="s">
        <v>50</v>
      </c>
      <c r="D82" s="87" t="s">
        <v>351</v>
      </c>
      <c r="F82" t="s">
        <v>43</v>
      </c>
      <c r="G82">
        <v>66714</v>
      </c>
    </row>
    <row r="83" spans="1:7" x14ac:dyDescent="0.2">
      <c r="A83" s="86" t="s">
        <v>192</v>
      </c>
      <c r="B83" s="87" t="s">
        <v>352</v>
      </c>
      <c r="C83" t="s">
        <v>41</v>
      </c>
      <c r="D83" s="87" t="s">
        <v>194</v>
      </c>
      <c r="F83" t="s">
        <v>60</v>
      </c>
      <c r="G83">
        <v>66611</v>
      </c>
    </row>
    <row r="84" spans="1:7" x14ac:dyDescent="0.2">
      <c r="A84" s="86" t="s">
        <v>353</v>
      </c>
      <c r="B84" s="87" t="s">
        <v>354</v>
      </c>
      <c r="C84" t="s">
        <v>41</v>
      </c>
      <c r="D84" s="87" t="s">
        <v>355</v>
      </c>
      <c r="F84" t="s">
        <v>121</v>
      </c>
      <c r="G84">
        <v>66719</v>
      </c>
    </row>
    <row r="85" spans="1:7" x14ac:dyDescent="0.2">
      <c r="A85" s="86" t="s">
        <v>353</v>
      </c>
      <c r="B85" s="87" t="s">
        <v>354</v>
      </c>
      <c r="C85" t="s">
        <v>41</v>
      </c>
      <c r="D85" s="87" t="s">
        <v>355</v>
      </c>
      <c r="F85" t="s">
        <v>356</v>
      </c>
      <c r="G85">
        <v>66719</v>
      </c>
    </row>
    <row r="86" spans="1:7" x14ac:dyDescent="0.2">
      <c r="A86" s="86" t="s">
        <v>353</v>
      </c>
      <c r="B86" s="87" t="s">
        <v>354</v>
      </c>
      <c r="C86" t="s">
        <v>41</v>
      </c>
      <c r="D86" s="87" t="s">
        <v>355</v>
      </c>
      <c r="F86" t="s">
        <v>357</v>
      </c>
      <c r="G86">
        <v>66719</v>
      </c>
    </row>
    <row r="87" spans="1:7" x14ac:dyDescent="0.2">
      <c r="A87" s="86" t="s">
        <v>358</v>
      </c>
      <c r="B87" s="87" t="s">
        <v>359</v>
      </c>
      <c r="C87" t="s">
        <v>50</v>
      </c>
      <c r="D87" s="87" t="s">
        <v>360</v>
      </c>
      <c r="F87" t="s">
        <v>43</v>
      </c>
      <c r="G87">
        <v>66714</v>
      </c>
    </row>
    <row r="88" spans="1:7" x14ac:dyDescent="0.2">
      <c r="A88" s="86" t="s">
        <v>61</v>
      </c>
      <c r="B88" s="87" t="s">
        <v>361</v>
      </c>
      <c r="C88" t="s">
        <v>50</v>
      </c>
      <c r="D88" s="87" t="s">
        <v>169</v>
      </c>
      <c r="F88" t="s">
        <v>362</v>
      </c>
      <c r="G88">
        <v>66719</v>
      </c>
    </row>
    <row r="89" spans="1:7" x14ac:dyDescent="0.2">
      <c r="A89" s="86" t="s">
        <v>61</v>
      </c>
      <c r="B89" s="87" t="s">
        <v>361</v>
      </c>
      <c r="C89" t="s">
        <v>50</v>
      </c>
      <c r="D89" s="87" t="s">
        <v>169</v>
      </c>
      <c r="F89" t="s">
        <v>362</v>
      </c>
      <c r="G89">
        <v>66719</v>
      </c>
    </row>
    <row r="90" spans="1:7" x14ac:dyDescent="0.2">
      <c r="A90" s="86" t="s">
        <v>61</v>
      </c>
      <c r="B90" s="87" t="s">
        <v>361</v>
      </c>
      <c r="C90" t="s">
        <v>50</v>
      </c>
      <c r="D90" s="87" t="s">
        <v>169</v>
      </c>
      <c r="F90" t="s">
        <v>363</v>
      </c>
      <c r="G90">
        <v>66719</v>
      </c>
    </row>
    <row r="91" spans="1:7" x14ac:dyDescent="0.2">
      <c r="A91" s="86" t="s">
        <v>61</v>
      </c>
      <c r="B91" s="87" t="s">
        <v>361</v>
      </c>
      <c r="C91" t="s">
        <v>50</v>
      </c>
      <c r="D91" s="87" t="s">
        <v>169</v>
      </c>
      <c r="F91" t="s">
        <v>245</v>
      </c>
      <c r="G91">
        <v>66719</v>
      </c>
    </row>
    <row r="92" spans="1:7" x14ac:dyDescent="0.2">
      <c r="A92" s="86" t="s">
        <v>364</v>
      </c>
      <c r="B92" s="87" t="s">
        <v>365</v>
      </c>
      <c r="C92" t="s">
        <v>41</v>
      </c>
      <c r="D92" s="87" t="s">
        <v>366</v>
      </c>
      <c r="F92" t="s">
        <v>367</v>
      </c>
      <c r="G92">
        <v>66719</v>
      </c>
    </row>
    <row r="93" spans="1:7" x14ac:dyDescent="0.2">
      <c r="A93" s="86" t="s">
        <v>364</v>
      </c>
      <c r="B93" s="87" t="s">
        <v>365</v>
      </c>
      <c r="C93" t="s">
        <v>41</v>
      </c>
      <c r="D93" s="87" t="s">
        <v>366</v>
      </c>
      <c r="F93" t="s">
        <v>368</v>
      </c>
      <c r="G93">
        <v>66719</v>
      </c>
    </row>
    <row r="94" spans="1:7" x14ac:dyDescent="0.2">
      <c r="A94" s="86" t="s">
        <v>364</v>
      </c>
      <c r="B94" s="87" t="s">
        <v>365</v>
      </c>
      <c r="C94" t="s">
        <v>41</v>
      </c>
      <c r="D94" s="87" t="s">
        <v>366</v>
      </c>
      <c r="F94" t="s">
        <v>369</v>
      </c>
      <c r="G94">
        <v>66719</v>
      </c>
    </row>
    <row r="95" spans="1:7" x14ac:dyDescent="0.2">
      <c r="A95" s="86" t="s">
        <v>370</v>
      </c>
      <c r="B95" s="87" t="s">
        <v>371</v>
      </c>
      <c r="C95" t="s">
        <v>50</v>
      </c>
      <c r="D95" s="87" t="s">
        <v>372</v>
      </c>
      <c r="F95" t="s">
        <v>43</v>
      </c>
      <c r="G95">
        <v>66611</v>
      </c>
    </row>
    <row r="96" spans="1:7" x14ac:dyDescent="0.2">
      <c r="A96" s="86" t="s">
        <v>370</v>
      </c>
      <c r="B96" s="87" t="s">
        <v>371</v>
      </c>
      <c r="C96" t="s">
        <v>50</v>
      </c>
      <c r="D96" s="87" t="s">
        <v>372</v>
      </c>
      <c r="F96" t="s">
        <v>373</v>
      </c>
      <c r="G96">
        <v>66714</v>
      </c>
    </row>
    <row r="97" spans="1:7" x14ac:dyDescent="0.2">
      <c r="A97" s="86" t="s">
        <v>370</v>
      </c>
      <c r="B97" s="87" t="s">
        <v>371</v>
      </c>
      <c r="C97" t="s">
        <v>50</v>
      </c>
      <c r="D97" s="87" t="s">
        <v>372</v>
      </c>
      <c r="F97" t="s">
        <v>374</v>
      </c>
      <c r="G97">
        <v>66719</v>
      </c>
    </row>
    <row r="98" spans="1:7" x14ac:dyDescent="0.2">
      <c r="A98" s="86" t="s">
        <v>370</v>
      </c>
      <c r="B98" s="87" t="s">
        <v>371</v>
      </c>
      <c r="C98" t="s">
        <v>50</v>
      </c>
      <c r="D98" s="87" t="s">
        <v>372</v>
      </c>
      <c r="F98" t="s">
        <v>375</v>
      </c>
      <c r="G98">
        <v>66719</v>
      </c>
    </row>
    <row r="99" spans="1:7" x14ac:dyDescent="0.2">
      <c r="A99" s="86" t="s">
        <v>376</v>
      </c>
      <c r="B99" s="87" t="s">
        <v>377</v>
      </c>
      <c r="C99" t="s">
        <v>41</v>
      </c>
      <c r="D99" s="87" t="s">
        <v>378</v>
      </c>
      <c r="F99" t="s">
        <v>379</v>
      </c>
      <c r="G99">
        <v>66719</v>
      </c>
    </row>
    <row r="100" spans="1:7" x14ac:dyDescent="0.2">
      <c r="A100" s="86" t="s">
        <v>376</v>
      </c>
      <c r="B100" s="87" t="s">
        <v>377</v>
      </c>
      <c r="C100" t="s">
        <v>41</v>
      </c>
      <c r="D100" s="87" t="s">
        <v>378</v>
      </c>
      <c r="F100" t="s">
        <v>213</v>
      </c>
      <c r="G100">
        <v>66719</v>
      </c>
    </row>
    <row r="101" spans="1:7" x14ac:dyDescent="0.2">
      <c r="A101" s="86" t="s">
        <v>376</v>
      </c>
      <c r="B101" s="87" t="s">
        <v>377</v>
      </c>
      <c r="C101" t="s">
        <v>41</v>
      </c>
      <c r="D101" s="87" t="s">
        <v>378</v>
      </c>
      <c r="F101" t="s">
        <v>112</v>
      </c>
      <c r="G101">
        <v>66719</v>
      </c>
    </row>
    <row r="102" spans="1:7" x14ac:dyDescent="0.2">
      <c r="A102" s="86" t="s">
        <v>61</v>
      </c>
      <c r="B102" s="87" t="s">
        <v>380</v>
      </c>
      <c r="C102" t="s">
        <v>41</v>
      </c>
      <c r="D102" s="87" t="s">
        <v>381</v>
      </c>
      <c r="F102" t="s">
        <v>60</v>
      </c>
      <c r="G102">
        <v>66611</v>
      </c>
    </row>
    <row r="103" spans="1:7" x14ac:dyDescent="0.2">
      <c r="A103" s="86" t="s">
        <v>382</v>
      </c>
      <c r="B103" s="87" t="s">
        <v>383</v>
      </c>
      <c r="C103" t="s">
        <v>41</v>
      </c>
      <c r="D103" s="87" t="s">
        <v>384</v>
      </c>
      <c r="F103" t="s">
        <v>385</v>
      </c>
      <c r="G103">
        <v>66719</v>
      </c>
    </row>
    <row r="104" spans="1:7" x14ac:dyDescent="0.2">
      <c r="A104" s="86" t="s">
        <v>382</v>
      </c>
      <c r="B104" s="87" t="s">
        <v>383</v>
      </c>
      <c r="C104" t="s">
        <v>41</v>
      </c>
      <c r="D104" s="87" t="s">
        <v>384</v>
      </c>
      <c r="F104" t="s">
        <v>386</v>
      </c>
      <c r="G104">
        <v>66719</v>
      </c>
    </row>
    <row r="105" spans="1:7" x14ac:dyDescent="0.2">
      <c r="A105" s="86" t="s">
        <v>387</v>
      </c>
      <c r="B105" s="87" t="s">
        <v>388</v>
      </c>
      <c r="C105" t="s">
        <v>41</v>
      </c>
      <c r="D105" s="87" t="s">
        <v>389</v>
      </c>
      <c r="F105" t="s">
        <v>43</v>
      </c>
      <c r="G105">
        <v>66714</v>
      </c>
    </row>
    <row r="106" spans="1:7" x14ac:dyDescent="0.2">
      <c r="A106" s="86" t="s">
        <v>390</v>
      </c>
      <c r="B106" s="87" t="s">
        <v>391</v>
      </c>
      <c r="C106" t="s">
        <v>41</v>
      </c>
      <c r="D106" s="87" t="s">
        <v>392</v>
      </c>
      <c r="F106" t="s">
        <v>43</v>
      </c>
      <c r="G106">
        <v>66714</v>
      </c>
    </row>
    <row r="107" spans="1:7" x14ac:dyDescent="0.2">
      <c r="A107" s="86" t="s">
        <v>393</v>
      </c>
      <c r="B107" s="87" t="s">
        <v>394</v>
      </c>
      <c r="C107" t="s">
        <v>41</v>
      </c>
      <c r="D107" s="87" t="s">
        <v>395</v>
      </c>
      <c r="F107" t="s">
        <v>43</v>
      </c>
      <c r="G107">
        <v>66714</v>
      </c>
    </row>
    <row r="108" spans="1:7" x14ac:dyDescent="0.2">
      <c r="A108" s="86" t="s">
        <v>396</v>
      </c>
      <c r="B108" s="87" t="s">
        <v>397</v>
      </c>
      <c r="C108" t="s">
        <v>50</v>
      </c>
      <c r="D108" s="87" t="s">
        <v>398</v>
      </c>
      <c r="F108" t="s">
        <v>399</v>
      </c>
      <c r="G108">
        <v>66719</v>
      </c>
    </row>
    <row r="109" spans="1:7" x14ac:dyDescent="0.2">
      <c r="A109" s="86" t="s">
        <v>396</v>
      </c>
      <c r="B109" s="87" t="s">
        <v>397</v>
      </c>
      <c r="C109" t="s">
        <v>50</v>
      </c>
      <c r="D109" s="87" t="s">
        <v>398</v>
      </c>
      <c r="F109" t="s">
        <v>306</v>
      </c>
      <c r="G109">
        <v>66719</v>
      </c>
    </row>
    <row r="110" spans="1:7" x14ac:dyDescent="0.2">
      <c r="A110" s="86" t="s">
        <v>400</v>
      </c>
      <c r="B110" s="87" t="s">
        <v>401</v>
      </c>
      <c r="C110" t="s">
        <v>50</v>
      </c>
      <c r="D110" s="87" t="s">
        <v>402</v>
      </c>
      <c r="F110" t="s">
        <v>104</v>
      </c>
      <c r="G110">
        <v>66611</v>
      </c>
    </row>
    <row r="111" spans="1:7" x14ac:dyDescent="0.2">
      <c r="A111" s="86" t="s">
        <v>400</v>
      </c>
      <c r="B111" s="87" t="s">
        <v>401</v>
      </c>
      <c r="C111" t="s">
        <v>50</v>
      </c>
      <c r="D111" s="87" t="s">
        <v>402</v>
      </c>
      <c r="F111" t="s">
        <v>104</v>
      </c>
      <c r="G111">
        <v>66714</v>
      </c>
    </row>
    <row r="112" spans="1:7" x14ac:dyDescent="0.2">
      <c r="A112" s="86" t="s">
        <v>400</v>
      </c>
      <c r="B112" s="87" t="s">
        <v>401</v>
      </c>
      <c r="C112" t="s">
        <v>50</v>
      </c>
      <c r="D112" s="87" t="s">
        <v>402</v>
      </c>
      <c r="F112" t="s">
        <v>403</v>
      </c>
      <c r="G112">
        <v>66719</v>
      </c>
    </row>
    <row r="113" spans="1:7" x14ac:dyDescent="0.2">
      <c r="A113" s="86" t="s">
        <v>400</v>
      </c>
      <c r="B113" s="87" t="s">
        <v>401</v>
      </c>
      <c r="C113" t="s">
        <v>50</v>
      </c>
      <c r="D113" s="87" t="s">
        <v>402</v>
      </c>
      <c r="F113" t="s">
        <v>404</v>
      </c>
      <c r="G113">
        <v>66719</v>
      </c>
    </row>
    <row r="114" spans="1:7" x14ac:dyDescent="0.2">
      <c r="A114" s="86" t="s">
        <v>405</v>
      </c>
      <c r="B114" s="87" t="s">
        <v>406</v>
      </c>
      <c r="C114" t="s">
        <v>41</v>
      </c>
      <c r="D114" s="87" t="s">
        <v>407</v>
      </c>
      <c r="F114" t="s">
        <v>43</v>
      </c>
      <c r="G114">
        <v>66714</v>
      </c>
    </row>
    <row r="115" spans="1:7" x14ac:dyDescent="0.2">
      <c r="A115" s="86" t="s">
        <v>408</v>
      </c>
      <c r="B115" s="87" t="s">
        <v>409</v>
      </c>
      <c r="C115" t="s">
        <v>41</v>
      </c>
      <c r="D115" s="87" t="s">
        <v>410</v>
      </c>
      <c r="F115" t="s">
        <v>60</v>
      </c>
      <c r="G115">
        <v>66611</v>
      </c>
    </row>
    <row r="116" spans="1:7" x14ac:dyDescent="0.2">
      <c r="A116" s="86" t="s">
        <v>149</v>
      </c>
      <c r="B116" s="87" t="s">
        <v>411</v>
      </c>
      <c r="C116" t="s">
        <v>41</v>
      </c>
      <c r="D116" s="87" t="s">
        <v>412</v>
      </c>
      <c r="F116" t="s">
        <v>139</v>
      </c>
      <c r="G116">
        <v>66719</v>
      </c>
    </row>
    <row r="117" spans="1:7" x14ac:dyDescent="0.2">
      <c r="A117" s="86" t="s">
        <v>149</v>
      </c>
      <c r="B117" s="87" t="s">
        <v>411</v>
      </c>
      <c r="C117" t="s">
        <v>41</v>
      </c>
      <c r="D117" s="87" t="s">
        <v>412</v>
      </c>
      <c r="F117" t="s">
        <v>413</v>
      </c>
      <c r="G117">
        <v>66719</v>
      </c>
    </row>
    <row r="118" spans="1:7" x14ac:dyDescent="0.2">
      <c r="A118" s="86" t="s">
        <v>149</v>
      </c>
      <c r="B118" s="87" t="s">
        <v>411</v>
      </c>
      <c r="C118" t="s">
        <v>41</v>
      </c>
      <c r="D118" s="87" t="s">
        <v>412</v>
      </c>
      <c r="F118" t="s">
        <v>263</v>
      </c>
      <c r="G118">
        <v>66719</v>
      </c>
    </row>
    <row r="119" spans="1:7" x14ac:dyDescent="0.2">
      <c r="A119" s="86" t="s">
        <v>414</v>
      </c>
      <c r="B119" s="87" t="s">
        <v>415</v>
      </c>
      <c r="C119" t="s">
        <v>41</v>
      </c>
      <c r="D119" s="87" t="s">
        <v>416</v>
      </c>
      <c r="F119" t="s">
        <v>43</v>
      </c>
      <c r="G119">
        <v>66714</v>
      </c>
    </row>
    <row r="120" spans="1:7" x14ac:dyDescent="0.2">
      <c r="A120" s="86"/>
      <c r="B120" s="87"/>
      <c r="C120"/>
      <c r="D120" s="87"/>
      <c r="G120"/>
    </row>
    <row r="122" spans="1:7" x14ac:dyDescent="0.2">
      <c r="G122" s="72">
        <f>COUNTIF(G6:G119,"66714")</f>
        <v>22</v>
      </c>
    </row>
    <row r="123" spans="1:7" x14ac:dyDescent="0.2">
      <c r="G123" s="72">
        <f>G122*2</f>
        <v>44</v>
      </c>
    </row>
  </sheetData>
  <mergeCells count="1">
    <mergeCell ref="A1:E1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selection activeCell="G109" sqref="G109"/>
    </sheetView>
  </sheetViews>
  <sheetFormatPr defaultRowHeight="12.75" x14ac:dyDescent="0.2"/>
  <cols>
    <col min="1" max="1" width="56.140625" customWidth="1"/>
    <col min="2" max="2" width="15.42578125" style="72" customWidth="1"/>
    <col min="3" max="3" width="7.85546875" style="72" customWidth="1"/>
    <col min="4" max="4" width="10.85546875" style="72" customWidth="1"/>
    <col min="5" max="5" width="37" customWidth="1"/>
    <col min="6" max="6" width="27.28515625" customWidth="1"/>
    <col min="7" max="7" width="14.140625" style="72" customWidth="1"/>
    <col min="8" max="1025" width="9.140625" customWidth="1"/>
  </cols>
  <sheetData>
    <row r="1" spans="1:8" ht="15.75" customHeight="1" x14ac:dyDescent="0.25">
      <c r="A1" s="107" t="s">
        <v>29</v>
      </c>
      <c r="B1" s="107"/>
      <c r="C1" s="107"/>
      <c r="D1" s="107"/>
      <c r="E1" s="107"/>
      <c r="F1" s="74" t="s">
        <v>30</v>
      </c>
      <c r="G1" s="75"/>
      <c r="H1" s="76"/>
    </row>
    <row r="2" spans="1:8" ht="15.75" x14ac:dyDescent="0.25">
      <c r="A2" s="73"/>
      <c r="B2" s="77"/>
      <c r="C2" s="77"/>
      <c r="D2" s="77"/>
      <c r="E2" s="73"/>
    </row>
    <row r="3" spans="1:8" ht="15.75" x14ac:dyDescent="0.25">
      <c r="A3" s="73" t="s">
        <v>417</v>
      </c>
      <c r="B3" s="77"/>
      <c r="C3" s="77"/>
      <c r="D3" s="77"/>
      <c r="E3" s="73"/>
    </row>
    <row r="4" spans="1:8" x14ac:dyDescent="0.2">
      <c r="F4" s="78"/>
      <c r="G4" s="79"/>
    </row>
    <row r="5" spans="1:8" ht="51.75" thickBot="1" x14ac:dyDescent="0.25">
      <c r="A5" s="80" t="s">
        <v>32</v>
      </c>
      <c r="B5" s="81" t="s">
        <v>33</v>
      </c>
      <c r="C5" s="82" t="s">
        <v>34</v>
      </c>
      <c r="D5" s="82" t="s">
        <v>35</v>
      </c>
      <c r="E5" s="83" t="s">
        <v>36</v>
      </c>
      <c r="F5" s="84" t="s">
        <v>37</v>
      </c>
      <c r="G5" s="85" t="s">
        <v>38</v>
      </c>
    </row>
    <row r="6" spans="1:8" x14ac:dyDescent="0.2">
      <c r="A6" s="86" t="s">
        <v>176</v>
      </c>
      <c r="B6" s="87" t="s">
        <v>469</v>
      </c>
      <c r="C6" t="s">
        <v>41</v>
      </c>
      <c r="D6" s="87" t="s">
        <v>470</v>
      </c>
      <c r="F6" t="s">
        <v>60</v>
      </c>
      <c r="G6">
        <v>66611</v>
      </c>
    </row>
    <row r="7" spans="1:8" x14ac:dyDescent="0.2">
      <c r="A7" s="86" t="s">
        <v>471</v>
      </c>
      <c r="B7" s="87" t="s">
        <v>472</v>
      </c>
      <c r="C7" t="s">
        <v>50</v>
      </c>
      <c r="D7" s="87" t="s">
        <v>473</v>
      </c>
      <c r="F7" t="s">
        <v>565</v>
      </c>
      <c r="G7">
        <v>66719</v>
      </c>
    </row>
    <row r="8" spans="1:8" x14ac:dyDescent="0.2">
      <c r="A8" s="86" t="s">
        <v>471</v>
      </c>
      <c r="B8" s="87" t="s">
        <v>472</v>
      </c>
      <c r="C8" t="s">
        <v>50</v>
      </c>
      <c r="D8" s="87" t="s">
        <v>473</v>
      </c>
      <c r="F8" t="s">
        <v>566</v>
      </c>
      <c r="G8">
        <v>66719</v>
      </c>
    </row>
    <row r="9" spans="1:8" x14ac:dyDescent="0.2">
      <c r="A9" s="86" t="s">
        <v>471</v>
      </c>
      <c r="B9" s="87" t="s">
        <v>472</v>
      </c>
      <c r="C9" t="s">
        <v>50</v>
      </c>
      <c r="D9" s="87" t="s">
        <v>473</v>
      </c>
      <c r="F9" t="s">
        <v>567</v>
      </c>
      <c r="G9">
        <v>66719</v>
      </c>
    </row>
    <row r="10" spans="1:8" x14ac:dyDescent="0.2">
      <c r="A10" s="86" t="s">
        <v>471</v>
      </c>
      <c r="B10" s="87" t="s">
        <v>472</v>
      </c>
      <c r="C10" t="s">
        <v>50</v>
      </c>
      <c r="D10" s="87" t="s">
        <v>473</v>
      </c>
      <c r="F10" t="s">
        <v>306</v>
      </c>
      <c r="G10">
        <v>66719</v>
      </c>
    </row>
    <row r="11" spans="1:8" x14ac:dyDescent="0.2">
      <c r="A11" s="86" t="s">
        <v>474</v>
      </c>
      <c r="B11" s="87" t="s">
        <v>475</v>
      </c>
      <c r="C11" t="s">
        <v>41</v>
      </c>
      <c r="D11" s="87" t="s">
        <v>476</v>
      </c>
      <c r="F11" t="s">
        <v>104</v>
      </c>
      <c r="G11">
        <v>66611</v>
      </c>
    </row>
    <row r="12" spans="1:8" x14ac:dyDescent="0.2">
      <c r="A12" s="86" t="s">
        <v>474</v>
      </c>
      <c r="B12" s="87" t="s">
        <v>475</v>
      </c>
      <c r="C12" t="s">
        <v>41</v>
      </c>
      <c r="D12" s="87" t="s">
        <v>476</v>
      </c>
      <c r="F12" t="s">
        <v>104</v>
      </c>
      <c r="G12">
        <v>66714</v>
      </c>
    </row>
    <row r="13" spans="1:8" x14ac:dyDescent="0.2">
      <c r="A13" s="86" t="s">
        <v>474</v>
      </c>
      <c r="B13" s="87" t="s">
        <v>475</v>
      </c>
      <c r="C13" t="s">
        <v>41</v>
      </c>
      <c r="D13" s="87" t="s">
        <v>476</v>
      </c>
      <c r="F13" t="s">
        <v>568</v>
      </c>
      <c r="G13">
        <v>66719</v>
      </c>
    </row>
    <row r="14" spans="1:8" x14ac:dyDescent="0.2">
      <c r="A14" s="86" t="s">
        <v>474</v>
      </c>
      <c r="B14" s="87" t="s">
        <v>475</v>
      </c>
      <c r="C14" t="s">
        <v>41</v>
      </c>
      <c r="D14" s="87" t="s">
        <v>476</v>
      </c>
      <c r="F14" t="s">
        <v>569</v>
      </c>
      <c r="G14">
        <v>66719</v>
      </c>
    </row>
    <row r="15" spans="1:8" x14ac:dyDescent="0.2">
      <c r="A15" s="86" t="s">
        <v>474</v>
      </c>
      <c r="B15" s="87" t="s">
        <v>475</v>
      </c>
      <c r="C15" t="s">
        <v>41</v>
      </c>
      <c r="D15" s="87" t="s">
        <v>476</v>
      </c>
      <c r="F15" t="s">
        <v>570</v>
      </c>
      <c r="G15">
        <v>66719</v>
      </c>
    </row>
    <row r="16" spans="1:8" x14ac:dyDescent="0.2">
      <c r="A16" s="86" t="s">
        <v>477</v>
      </c>
      <c r="B16" s="87" t="s">
        <v>478</v>
      </c>
      <c r="C16" t="s">
        <v>41</v>
      </c>
      <c r="D16" s="87" t="s">
        <v>479</v>
      </c>
      <c r="F16" t="s">
        <v>43</v>
      </c>
      <c r="G16">
        <v>66714</v>
      </c>
    </row>
    <row r="17" spans="1:7" x14ac:dyDescent="0.2">
      <c r="A17" s="86" t="s">
        <v>480</v>
      </c>
      <c r="B17" s="87" t="s">
        <v>481</v>
      </c>
      <c r="C17" t="s">
        <v>41</v>
      </c>
      <c r="D17" s="87" t="s">
        <v>366</v>
      </c>
      <c r="F17" t="s">
        <v>68</v>
      </c>
      <c r="G17">
        <v>66719</v>
      </c>
    </row>
    <row r="18" spans="1:7" x14ac:dyDescent="0.2">
      <c r="A18" s="86" t="s">
        <v>480</v>
      </c>
      <c r="B18" s="87" t="s">
        <v>481</v>
      </c>
      <c r="C18" t="s">
        <v>41</v>
      </c>
      <c r="D18" s="87" t="s">
        <v>366</v>
      </c>
      <c r="F18" t="s">
        <v>68</v>
      </c>
      <c r="G18">
        <v>66719</v>
      </c>
    </row>
    <row r="19" spans="1:7" x14ac:dyDescent="0.2">
      <c r="A19" s="86" t="s">
        <v>480</v>
      </c>
      <c r="B19" s="87" t="s">
        <v>481</v>
      </c>
      <c r="C19" t="s">
        <v>41</v>
      </c>
      <c r="D19" s="87" t="s">
        <v>366</v>
      </c>
      <c r="F19" t="s">
        <v>571</v>
      </c>
      <c r="G19">
        <v>66719</v>
      </c>
    </row>
    <row r="20" spans="1:7" x14ac:dyDescent="0.2">
      <c r="A20" s="86" t="s">
        <v>480</v>
      </c>
      <c r="B20" s="87" t="s">
        <v>481</v>
      </c>
      <c r="C20" t="s">
        <v>41</v>
      </c>
      <c r="D20" s="87" t="s">
        <v>366</v>
      </c>
      <c r="F20" t="s">
        <v>572</v>
      </c>
      <c r="G20">
        <v>66719</v>
      </c>
    </row>
    <row r="21" spans="1:7" x14ac:dyDescent="0.2">
      <c r="A21" s="86" t="s">
        <v>482</v>
      </c>
      <c r="B21" s="87" t="s">
        <v>483</v>
      </c>
      <c r="C21" t="s">
        <v>50</v>
      </c>
      <c r="D21" s="87" t="s">
        <v>484</v>
      </c>
      <c r="E21" t="s">
        <v>163</v>
      </c>
      <c r="F21" t="s">
        <v>43</v>
      </c>
      <c r="G21">
        <v>66714</v>
      </c>
    </row>
    <row r="22" spans="1:7" x14ac:dyDescent="0.2">
      <c r="A22" s="86" t="s">
        <v>482</v>
      </c>
      <c r="B22" s="87" t="s">
        <v>483</v>
      </c>
      <c r="C22" t="s">
        <v>50</v>
      </c>
      <c r="D22" s="87" t="s">
        <v>484</v>
      </c>
      <c r="E22" t="s">
        <v>163</v>
      </c>
      <c r="F22" t="s">
        <v>573</v>
      </c>
      <c r="G22">
        <v>66719</v>
      </c>
    </row>
    <row r="23" spans="1:7" x14ac:dyDescent="0.2">
      <c r="A23" s="86" t="s">
        <v>482</v>
      </c>
      <c r="B23" s="87" t="s">
        <v>483</v>
      </c>
      <c r="C23" t="s">
        <v>50</v>
      </c>
      <c r="D23" s="87" t="s">
        <v>484</v>
      </c>
      <c r="E23" t="s">
        <v>163</v>
      </c>
      <c r="F23" t="s">
        <v>375</v>
      </c>
      <c r="G23">
        <v>66719</v>
      </c>
    </row>
    <row r="24" spans="1:7" x14ac:dyDescent="0.2">
      <c r="A24" s="86" t="s">
        <v>485</v>
      </c>
      <c r="B24" s="87" t="s">
        <v>486</v>
      </c>
      <c r="C24" t="s">
        <v>41</v>
      </c>
      <c r="D24" s="87" t="s">
        <v>487</v>
      </c>
      <c r="F24" t="s">
        <v>43</v>
      </c>
      <c r="G24">
        <v>66714</v>
      </c>
    </row>
    <row r="25" spans="1:7" x14ac:dyDescent="0.2">
      <c r="A25" s="86" t="s">
        <v>485</v>
      </c>
      <c r="B25" s="87" t="s">
        <v>486</v>
      </c>
      <c r="C25" t="s">
        <v>41</v>
      </c>
      <c r="D25" s="87" t="s">
        <v>487</v>
      </c>
      <c r="F25" t="s">
        <v>574</v>
      </c>
      <c r="G25">
        <v>66719</v>
      </c>
    </row>
    <row r="26" spans="1:7" x14ac:dyDescent="0.2">
      <c r="A26" s="86" t="s">
        <v>488</v>
      </c>
      <c r="B26" s="87" t="s">
        <v>489</v>
      </c>
      <c r="C26" t="s">
        <v>50</v>
      </c>
      <c r="D26" s="87" t="s">
        <v>490</v>
      </c>
      <c r="F26" t="s">
        <v>43</v>
      </c>
      <c r="G26">
        <v>66714</v>
      </c>
    </row>
    <row r="27" spans="1:7" x14ac:dyDescent="0.2">
      <c r="A27" s="86" t="s">
        <v>491</v>
      </c>
      <c r="B27" s="87" t="s">
        <v>492</v>
      </c>
      <c r="C27" t="s">
        <v>50</v>
      </c>
      <c r="D27" s="87" t="s">
        <v>493</v>
      </c>
      <c r="E27" t="s">
        <v>163</v>
      </c>
      <c r="F27" t="s">
        <v>575</v>
      </c>
      <c r="G27">
        <v>66719</v>
      </c>
    </row>
    <row r="28" spans="1:7" x14ac:dyDescent="0.2">
      <c r="A28" s="86" t="s">
        <v>491</v>
      </c>
      <c r="B28" s="87" t="s">
        <v>492</v>
      </c>
      <c r="C28" t="s">
        <v>50</v>
      </c>
      <c r="D28" s="87" t="s">
        <v>493</v>
      </c>
      <c r="E28" t="s">
        <v>163</v>
      </c>
      <c r="F28" t="s">
        <v>576</v>
      </c>
      <c r="G28">
        <v>66719</v>
      </c>
    </row>
    <row r="29" spans="1:7" x14ac:dyDescent="0.2">
      <c r="A29" s="86" t="s">
        <v>491</v>
      </c>
      <c r="B29" s="87" t="s">
        <v>492</v>
      </c>
      <c r="C29" t="s">
        <v>50</v>
      </c>
      <c r="D29" s="87" t="s">
        <v>493</v>
      </c>
      <c r="E29" t="s">
        <v>163</v>
      </c>
      <c r="F29" t="s">
        <v>577</v>
      </c>
      <c r="G29">
        <v>66719</v>
      </c>
    </row>
    <row r="30" spans="1:7" x14ac:dyDescent="0.2">
      <c r="A30" s="86" t="s">
        <v>494</v>
      </c>
      <c r="B30" s="87" t="s">
        <v>495</v>
      </c>
      <c r="C30" t="s">
        <v>50</v>
      </c>
      <c r="D30" s="87" t="s">
        <v>496</v>
      </c>
      <c r="E30" t="s">
        <v>163</v>
      </c>
      <c r="F30" t="s">
        <v>578</v>
      </c>
      <c r="G30">
        <v>66719</v>
      </c>
    </row>
    <row r="31" spans="1:7" x14ac:dyDescent="0.2">
      <c r="A31" s="86" t="s">
        <v>494</v>
      </c>
      <c r="B31" s="87" t="s">
        <v>495</v>
      </c>
      <c r="C31" t="s">
        <v>50</v>
      </c>
      <c r="D31" s="87" t="s">
        <v>496</v>
      </c>
      <c r="E31" t="s">
        <v>163</v>
      </c>
      <c r="F31" t="s">
        <v>579</v>
      </c>
      <c r="G31">
        <v>66719</v>
      </c>
    </row>
    <row r="32" spans="1:7" x14ac:dyDescent="0.2">
      <c r="A32" s="86" t="s">
        <v>494</v>
      </c>
      <c r="B32" s="87" t="s">
        <v>495</v>
      </c>
      <c r="C32" t="s">
        <v>50</v>
      </c>
      <c r="D32" s="87" t="s">
        <v>496</v>
      </c>
      <c r="E32" t="s">
        <v>163</v>
      </c>
      <c r="F32" t="s">
        <v>580</v>
      </c>
      <c r="G32">
        <v>66719</v>
      </c>
    </row>
    <row r="33" spans="1:7" x14ac:dyDescent="0.2">
      <c r="A33" s="86" t="s">
        <v>497</v>
      </c>
      <c r="B33" s="87" t="s">
        <v>498</v>
      </c>
      <c r="C33" t="s">
        <v>41</v>
      </c>
      <c r="D33" s="87" t="s">
        <v>320</v>
      </c>
      <c r="F33" t="s">
        <v>60</v>
      </c>
      <c r="G33">
        <v>66611</v>
      </c>
    </row>
    <row r="34" spans="1:7" x14ac:dyDescent="0.2">
      <c r="A34" s="86" t="s">
        <v>499</v>
      </c>
      <c r="B34" s="87" t="s">
        <v>500</v>
      </c>
      <c r="C34" t="s">
        <v>41</v>
      </c>
      <c r="D34" s="87" t="s">
        <v>501</v>
      </c>
      <c r="F34" t="s">
        <v>581</v>
      </c>
      <c r="G34">
        <v>66719</v>
      </c>
    </row>
    <row r="35" spans="1:7" x14ac:dyDescent="0.2">
      <c r="A35" s="86" t="s">
        <v>499</v>
      </c>
      <c r="B35" s="87" t="s">
        <v>500</v>
      </c>
      <c r="C35" t="s">
        <v>41</v>
      </c>
      <c r="D35" s="87" t="s">
        <v>501</v>
      </c>
      <c r="F35" t="s">
        <v>582</v>
      </c>
      <c r="G35">
        <v>66719</v>
      </c>
    </row>
    <row r="36" spans="1:7" x14ac:dyDescent="0.2">
      <c r="A36" s="86" t="s">
        <v>499</v>
      </c>
      <c r="B36" s="87" t="s">
        <v>500</v>
      </c>
      <c r="C36" t="s">
        <v>41</v>
      </c>
      <c r="D36" s="87" t="s">
        <v>501</v>
      </c>
      <c r="F36" t="s">
        <v>583</v>
      </c>
      <c r="G36">
        <v>66719</v>
      </c>
    </row>
    <row r="37" spans="1:7" x14ac:dyDescent="0.2">
      <c r="A37" s="86" t="s">
        <v>499</v>
      </c>
      <c r="B37" s="87" t="s">
        <v>500</v>
      </c>
      <c r="C37" t="s">
        <v>41</v>
      </c>
      <c r="D37" s="87" t="s">
        <v>501</v>
      </c>
      <c r="F37" t="s">
        <v>291</v>
      </c>
      <c r="G37">
        <v>66719</v>
      </c>
    </row>
    <row r="38" spans="1:7" x14ac:dyDescent="0.2">
      <c r="A38" s="86" t="s">
        <v>502</v>
      </c>
      <c r="B38" s="87" t="s">
        <v>503</v>
      </c>
      <c r="C38" t="s">
        <v>50</v>
      </c>
      <c r="D38" s="87" t="s">
        <v>504</v>
      </c>
      <c r="F38" t="s">
        <v>43</v>
      </c>
      <c r="G38">
        <v>66714</v>
      </c>
    </row>
    <row r="39" spans="1:7" x14ac:dyDescent="0.2">
      <c r="A39" s="86" t="s">
        <v>505</v>
      </c>
      <c r="B39" s="87" t="s">
        <v>506</v>
      </c>
      <c r="C39" t="s">
        <v>50</v>
      </c>
      <c r="D39" s="87" t="s">
        <v>507</v>
      </c>
      <c r="F39" t="s">
        <v>43</v>
      </c>
      <c r="G39">
        <v>66714</v>
      </c>
    </row>
    <row r="40" spans="1:7" x14ac:dyDescent="0.2">
      <c r="A40" s="86" t="s">
        <v>86</v>
      </c>
      <c r="B40" s="87" t="s">
        <v>508</v>
      </c>
      <c r="C40" t="s">
        <v>41</v>
      </c>
      <c r="D40" s="87" t="s">
        <v>509</v>
      </c>
      <c r="F40" t="s">
        <v>104</v>
      </c>
      <c r="G40">
        <v>66611</v>
      </c>
    </row>
    <row r="41" spans="1:7" x14ac:dyDescent="0.2">
      <c r="A41" s="86" t="s">
        <v>86</v>
      </c>
      <c r="B41" s="87" t="s">
        <v>508</v>
      </c>
      <c r="C41" t="s">
        <v>41</v>
      </c>
      <c r="D41" s="87" t="s">
        <v>509</v>
      </c>
      <c r="F41" t="s">
        <v>373</v>
      </c>
      <c r="G41">
        <v>66714</v>
      </c>
    </row>
    <row r="42" spans="1:7" x14ac:dyDescent="0.2">
      <c r="A42" s="86" t="s">
        <v>86</v>
      </c>
      <c r="B42" s="87" t="s">
        <v>508</v>
      </c>
      <c r="C42" t="s">
        <v>41</v>
      </c>
      <c r="D42" s="87" t="s">
        <v>509</v>
      </c>
      <c r="F42" t="s">
        <v>584</v>
      </c>
      <c r="G42">
        <v>66719</v>
      </c>
    </row>
    <row r="43" spans="1:7" x14ac:dyDescent="0.2">
      <c r="A43" s="86" t="s">
        <v>86</v>
      </c>
      <c r="B43" s="87" t="s">
        <v>508</v>
      </c>
      <c r="C43" t="s">
        <v>41</v>
      </c>
      <c r="D43" s="87" t="s">
        <v>509</v>
      </c>
      <c r="F43" t="s">
        <v>585</v>
      </c>
      <c r="G43">
        <v>66719</v>
      </c>
    </row>
    <row r="44" spans="1:7" x14ac:dyDescent="0.2">
      <c r="A44" s="86" t="s">
        <v>86</v>
      </c>
      <c r="B44" s="87" t="s">
        <v>508</v>
      </c>
      <c r="C44" t="s">
        <v>41</v>
      </c>
      <c r="D44" s="87" t="s">
        <v>509</v>
      </c>
      <c r="F44" t="s">
        <v>586</v>
      </c>
      <c r="G44">
        <v>66719</v>
      </c>
    </row>
    <row r="45" spans="1:7" x14ac:dyDescent="0.2">
      <c r="A45" s="86" t="s">
        <v>86</v>
      </c>
      <c r="B45" s="87" t="s">
        <v>508</v>
      </c>
      <c r="C45" t="s">
        <v>41</v>
      </c>
      <c r="D45" s="87" t="s">
        <v>509</v>
      </c>
      <c r="F45" t="s">
        <v>587</v>
      </c>
      <c r="G45">
        <v>66719</v>
      </c>
    </row>
    <row r="46" spans="1:7" x14ac:dyDescent="0.2">
      <c r="A46" s="86" t="s">
        <v>510</v>
      </c>
      <c r="B46" s="87" t="s">
        <v>511</v>
      </c>
      <c r="C46" t="s">
        <v>50</v>
      </c>
      <c r="D46" s="87" t="s">
        <v>512</v>
      </c>
      <c r="F46" t="s">
        <v>575</v>
      </c>
      <c r="G46">
        <v>66719</v>
      </c>
    </row>
    <row r="47" spans="1:7" x14ac:dyDescent="0.2">
      <c r="A47" s="86" t="s">
        <v>510</v>
      </c>
      <c r="B47" s="87" t="s">
        <v>511</v>
      </c>
      <c r="C47" t="s">
        <v>50</v>
      </c>
      <c r="D47" s="87" t="s">
        <v>512</v>
      </c>
      <c r="F47" t="s">
        <v>588</v>
      </c>
      <c r="G47">
        <v>66719</v>
      </c>
    </row>
    <row r="48" spans="1:7" x14ac:dyDescent="0.2">
      <c r="A48" s="86" t="s">
        <v>510</v>
      </c>
      <c r="B48" s="87" t="s">
        <v>511</v>
      </c>
      <c r="C48" t="s">
        <v>50</v>
      </c>
      <c r="D48" s="87" t="s">
        <v>512</v>
      </c>
      <c r="F48" t="s">
        <v>589</v>
      </c>
      <c r="G48">
        <v>66719</v>
      </c>
    </row>
    <row r="49" spans="1:7" x14ac:dyDescent="0.2">
      <c r="A49" s="86" t="s">
        <v>510</v>
      </c>
      <c r="B49" s="87" t="s">
        <v>511</v>
      </c>
      <c r="C49" t="s">
        <v>50</v>
      </c>
      <c r="D49" s="87" t="s">
        <v>512</v>
      </c>
      <c r="F49" t="s">
        <v>590</v>
      </c>
      <c r="G49">
        <v>66719</v>
      </c>
    </row>
    <row r="50" spans="1:7" x14ac:dyDescent="0.2">
      <c r="A50" s="86" t="s">
        <v>156</v>
      </c>
      <c r="B50" s="87" t="s">
        <v>513</v>
      </c>
      <c r="C50" t="s">
        <v>50</v>
      </c>
      <c r="D50" s="87" t="s">
        <v>514</v>
      </c>
      <c r="F50" t="s">
        <v>43</v>
      </c>
      <c r="G50">
        <v>66714</v>
      </c>
    </row>
    <row r="51" spans="1:7" x14ac:dyDescent="0.2">
      <c r="A51" s="86" t="s">
        <v>156</v>
      </c>
      <c r="B51" s="87" t="s">
        <v>513</v>
      </c>
      <c r="C51" t="s">
        <v>50</v>
      </c>
      <c r="D51" s="87" t="s">
        <v>514</v>
      </c>
      <c r="F51" t="s">
        <v>591</v>
      </c>
      <c r="G51">
        <v>66719</v>
      </c>
    </row>
    <row r="52" spans="1:7" x14ac:dyDescent="0.2">
      <c r="A52" s="86" t="s">
        <v>156</v>
      </c>
      <c r="B52" s="87" t="s">
        <v>513</v>
      </c>
      <c r="C52" t="s">
        <v>50</v>
      </c>
      <c r="D52" s="87" t="s">
        <v>514</v>
      </c>
      <c r="F52" t="s">
        <v>375</v>
      </c>
      <c r="G52">
        <v>66719</v>
      </c>
    </row>
    <row r="53" spans="1:7" x14ac:dyDescent="0.2">
      <c r="A53" s="86" t="s">
        <v>515</v>
      </c>
      <c r="B53" s="87" t="s">
        <v>516</v>
      </c>
      <c r="C53" t="s">
        <v>41</v>
      </c>
      <c r="D53" s="87" t="s">
        <v>517</v>
      </c>
      <c r="F53" t="s">
        <v>104</v>
      </c>
      <c r="G53">
        <v>66611</v>
      </c>
    </row>
    <row r="54" spans="1:7" x14ac:dyDescent="0.2">
      <c r="A54" s="86" t="s">
        <v>515</v>
      </c>
      <c r="B54" s="87" t="s">
        <v>516</v>
      </c>
      <c r="C54" t="s">
        <v>41</v>
      </c>
      <c r="D54" s="87" t="s">
        <v>517</v>
      </c>
      <c r="F54" t="s">
        <v>104</v>
      </c>
      <c r="G54">
        <v>66714</v>
      </c>
    </row>
    <row r="55" spans="1:7" x14ac:dyDescent="0.2">
      <c r="A55" s="86" t="s">
        <v>515</v>
      </c>
      <c r="B55" s="87" t="s">
        <v>516</v>
      </c>
      <c r="C55" t="s">
        <v>41</v>
      </c>
      <c r="D55" s="87" t="s">
        <v>517</v>
      </c>
      <c r="F55" t="s">
        <v>592</v>
      </c>
      <c r="G55">
        <v>66719</v>
      </c>
    </row>
    <row r="56" spans="1:7" x14ac:dyDescent="0.2">
      <c r="A56" s="86" t="s">
        <v>515</v>
      </c>
      <c r="B56" s="87" t="s">
        <v>516</v>
      </c>
      <c r="C56" t="s">
        <v>41</v>
      </c>
      <c r="D56" s="87" t="s">
        <v>517</v>
      </c>
      <c r="F56" t="s">
        <v>593</v>
      </c>
      <c r="G56">
        <v>66719</v>
      </c>
    </row>
    <row r="57" spans="1:7" x14ac:dyDescent="0.2">
      <c r="A57" s="86" t="s">
        <v>518</v>
      </c>
      <c r="B57" s="87" t="s">
        <v>519</v>
      </c>
      <c r="C57" t="s">
        <v>50</v>
      </c>
      <c r="D57" s="87" t="s">
        <v>520</v>
      </c>
      <c r="F57" t="s">
        <v>575</v>
      </c>
      <c r="G57">
        <v>66719</v>
      </c>
    </row>
    <row r="58" spans="1:7" x14ac:dyDescent="0.2">
      <c r="A58" s="86" t="s">
        <v>518</v>
      </c>
      <c r="B58" s="87" t="s">
        <v>519</v>
      </c>
      <c r="C58" t="s">
        <v>50</v>
      </c>
      <c r="D58" s="87" t="s">
        <v>520</v>
      </c>
      <c r="F58" t="s">
        <v>580</v>
      </c>
      <c r="G58">
        <v>66719</v>
      </c>
    </row>
    <row r="59" spans="1:7" x14ac:dyDescent="0.2">
      <c r="A59" s="86" t="s">
        <v>57</v>
      </c>
      <c r="B59" s="87" t="s">
        <v>521</v>
      </c>
      <c r="C59" t="s">
        <v>41</v>
      </c>
      <c r="D59" s="87" t="s">
        <v>522</v>
      </c>
      <c r="F59" t="s">
        <v>60</v>
      </c>
      <c r="G59">
        <v>66611</v>
      </c>
    </row>
    <row r="60" spans="1:7" x14ac:dyDescent="0.2">
      <c r="A60" s="86" t="s">
        <v>523</v>
      </c>
      <c r="B60" s="87" t="s">
        <v>524</v>
      </c>
      <c r="C60" t="s">
        <v>41</v>
      </c>
      <c r="D60" s="87" t="s">
        <v>525</v>
      </c>
      <c r="F60" t="s">
        <v>60</v>
      </c>
      <c r="G60">
        <v>66611</v>
      </c>
    </row>
    <row r="61" spans="1:7" x14ac:dyDescent="0.2">
      <c r="A61" s="86" t="s">
        <v>526</v>
      </c>
      <c r="B61" s="87" t="s">
        <v>527</v>
      </c>
      <c r="C61" t="s">
        <v>41</v>
      </c>
      <c r="D61" s="87" t="s">
        <v>528</v>
      </c>
      <c r="F61" t="s">
        <v>594</v>
      </c>
      <c r="G61">
        <v>66719</v>
      </c>
    </row>
    <row r="62" spans="1:7" x14ac:dyDescent="0.2">
      <c r="A62" s="86" t="s">
        <v>526</v>
      </c>
      <c r="B62" s="87" t="s">
        <v>527</v>
      </c>
      <c r="C62" t="s">
        <v>41</v>
      </c>
      <c r="D62" s="87" t="s">
        <v>528</v>
      </c>
      <c r="F62" t="s">
        <v>595</v>
      </c>
      <c r="G62">
        <v>66719</v>
      </c>
    </row>
    <row r="63" spans="1:7" x14ac:dyDescent="0.2">
      <c r="A63" s="86" t="s">
        <v>526</v>
      </c>
      <c r="B63" s="87" t="s">
        <v>527</v>
      </c>
      <c r="C63" t="s">
        <v>41</v>
      </c>
      <c r="D63" s="87" t="s">
        <v>528</v>
      </c>
      <c r="F63" t="s">
        <v>596</v>
      </c>
      <c r="G63">
        <v>66719</v>
      </c>
    </row>
    <row r="64" spans="1:7" x14ac:dyDescent="0.2">
      <c r="A64" s="86" t="s">
        <v>529</v>
      </c>
      <c r="B64" s="87" t="s">
        <v>530</v>
      </c>
      <c r="C64" t="s">
        <v>41</v>
      </c>
      <c r="D64" s="87" t="s">
        <v>531</v>
      </c>
      <c r="F64" t="s">
        <v>43</v>
      </c>
      <c r="G64">
        <v>66714</v>
      </c>
    </row>
    <row r="65" spans="1:7" x14ac:dyDescent="0.2">
      <c r="A65" s="86" t="s">
        <v>529</v>
      </c>
      <c r="B65" s="87" t="s">
        <v>530</v>
      </c>
      <c r="C65" t="s">
        <v>41</v>
      </c>
      <c r="D65" s="87" t="s">
        <v>531</v>
      </c>
      <c r="F65" t="s">
        <v>597</v>
      </c>
      <c r="G65">
        <v>66719</v>
      </c>
    </row>
    <row r="66" spans="1:7" x14ac:dyDescent="0.2">
      <c r="A66" s="86" t="s">
        <v>529</v>
      </c>
      <c r="B66" s="87" t="s">
        <v>530</v>
      </c>
      <c r="C66" t="s">
        <v>41</v>
      </c>
      <c r="D66" s="87" t="s">
        <v>531</v>
      </c>
      <c r="F66" t="s">
        <v>375</v>
      </c>
      <c r="G66">
        <v>66719</v>
      </c>
    </row>
    <row r="67" spans="1:7" x14ac:dyDescent="0.2">
      <c r="A67" s="86" t="s">
        <v>532</v>
      </c>
      <c r="B67" s="87" t="s">
        <v>533</v>
      </c>
      <c r="C67" t="s">
        <v>41</v>
      </c>
      <c r="D67" s="87" t="s">
        <v>534</v>
      </c>
      <c r="F67" t="s">
        <v>43</v>
      </c>
      <c r="G67">
        <v>66714</v>
      </c>
    </row>
    <row r="68" spans="1:7" x14ac:dyDescent="0.2">
      <c r="A68" s="86" t="s">
        <v>532</v>
      </c>
      <c r="B68" s="87" t="s">
        <v>533</v>
      </c>
      <c r="C68" t="s">
        <v>41</v>
      </c>
      <c r="D68" s="87" t="s">
        <v>534</v>
      </c>
      <c r="F68" t="s">
        <v>598</v>
      </c>
      <c r="G68">
        <v>66719</v>
      </c>
    </row>
    <row r="69" spans="1:7" x14ac:dyDescent="0.2">
      <c r="A69" s="86" t="s">
        <v>532</v>
      </c>
      <c r="B69" s="87" t="s">
        <v>533</v>
      </c>
      <c r="C69" t="s">
        <v>41</v>
      </c>
      <c r="D69" s="87" t="s">
        <v>534</v>
      </c>
      <c r="F69" t="s">
        <v>375</v>
      </c>
      <c r="G69">
        <v>66719</v>
      </c>
    </row>
    <row r="70" spans="1:7" x14ac:dyDescent="0.2">
      <c r="A70" s="86" t="s">
        <v>535</v>
      </c>
      <c r="B70" s="87" t="s">
        <v>536</v>
      </c>
      <c r="C70" t="s">
        <v>50</v>
      </c>
      <c r="D70" s="87" t="s">
        <v>537</v>
      </c>
      <c r="E70" t="s">
        <v>163</v>
      </c>
      <c r="F70" t="s">
        <v>43</v>
      </c>
      <c r="G70">
        <v>66714</v>
      </c>
    </row>
    <row r="71" spans="1:7" x14ac:dyDescent="0.2">
      <c r="A71" s="86" t="s">
        <v>535</v>
      </c>
      <c r="B71" s="87" t="s">
        <v>536</v>
      </c>
      <c r="C71" t="s">
        <v>50</v>
      </c>
      <c r="D71" s="87" t="s">
        <v>537</v>
      </c>
      <c r="E71" t="s">
        <v>163</v>
      </c>
      <c r="F71" t="s">
        <v>599</v>
      </c>
      <c r="G71">
        <v>66719</v>
      </c>
    </row>
    <row r="72" spans="1:7" x14ac:dyDescent="0.2">
      <c r="A72" s="86" t="s">
        <v>535</v>
      </c>
      <c r="B72" s="87" t="s">
        <v>536</v>
      </c>
      <c r="C72" t="s">
        <v>50</v>
      </c>
      <c r="D72" s="87" t="s">
        <v>537</v>
      </c>
      <c r="E72" t="s">
        <v>163</v>
      </c>
      <c r="F72" t="s">
        <v>375</v>
      </c>
      <c r="G72">
        <v>66719</v>
      </c>
    </row>
    <row r="73" spans="1:7" x14ac:dyDescent="0.2">
      <c r="A73" s="86" t="s">
        <v>532</v>
      </c>
      <c r="B73" s="87" t="s">
        <v>538</v>
      </c>
      <c r="C73" t="s">
        <v>41</v>
      </c>
      <c r="D73" s="87" t="s">
        <v>539</v>
      </c>
      <c r="F73" t="s">
        <v>600</v>
      </c>
      <c r="G73">
        <v>66719</v>
      </c>
    </row>
    <row r="74" spans="1:7" x14ac:dyDescent="0.2">
      <c r="A74" s="86" t="s">
        <v>532</v>
      </c>
      <c r="B74" s="87" t="s">
        <v>538</v>
      </c>
      <c r="C74" t="s">
        <v>41</v>
      </c>
      <c r="D74" s="87" t="s">
        <v>539</v>
      </c>
      <c r="F74" t="s">
        <v>601</v>
      </c>
      <c r="G74">
        <v>66719</v>
      </c>
    </row>
    <row r="75" spans="1:7" x14ac:dyDescent="0.2">
      <c r="A75" s="86" t="s">
        <v>532</v>
      </c>
      <c r="B75" s="87" t="s">
        <v>538</v>
      </c>
      <c r="C75" t="s">
        <v>41</v>
      </c>
      <c r="D75" s="87" t="s">
        <v>539</v>
      </c>
      <c r="F75" t="s">
        <v>602</v>
      </c>
      <c r="G75">
        <v>66719</v>
      </c>
    </row>
    <row r="76" spans="1:7" x14ac:dyDescent="0.2">
      <c r="A76" s="86" t="s">
        <v>532</v>
      </c>
      <c r="B76" s="87" t="s">
        <v>538</v>
      </c>
      <c r="C76" t="s">
        <v>41</v>
      </c>
      <c r="D76" s="87" t="s">
        <v>539</v>
      </c>
      <c r="F76" t="s">
        <v>603</v>
      </c>
      <c r="G76">
        <v>66719</v>
      </c>
    </row>
    <row r="77" spans="1:7" x14ac:dyDescent="0.2">
      <c r="A77" s="86" t="s">
        <v>540</v>
      </c>
      <c r="B77" s="87" t="s">
        <v>538</v>
      </c>
      <c r="C77" t="s">
        <v>50</v>
      </c>
      <c r="D77" s="87" t="s">
        <v>541</v>
      </c>
      <c r="F77" t="s">
        <v>60</v>
      </c>
      <c r="G77">
        <v>66611</v>
      </c>
    </row>
    <row r="78" spans="1:7" x14ac:dyDescent="0.2">
      <c r="A78" s="86" t="s">
        <v>542</v>
      </c>
      <c r="B78" s="87" t="s">
        <v>538</v>
      </c>
      <c r="C78" t="s">
        <v>50</v>
      </c>
      <c r="D78" s="87" t="s">
        <v>543</v>
      </c>
      <c r="F78" t="s">
        <v>43</v>
      </c>
      <c r="G78">
        <v>66714</v>
      </c>
    </row>
    <row r="79" spans="1:7" x14ac:dyDescent="0.2">
      <c r="A79" s="86" t="s">
        <v>542</v>
      </c>
      <c r="B79" s="87" t="s">
        <v>538</v>
      </c>
      <c r="C79" t="s">
        <v>50</v>
      </c>
      <c r="D79" s="87" t="s">
        <v>543</v>
      </c>
      <c r="F79" t="s">
        <v>604</v>
      </c>
      <c r="G79">
        <v>66719</v>
      </c>
    </row>
    <row r="80" spans="1:7" x14ac:dyDescent="0.2">
      <c r="A80" s="86" t="s">
        <v>542</v>
      </c>
      <c r="B80" s="87" t="s">
        <v>538</v>
      </c>
      <c r="C80" t="s">
        <v>50</v>
      </c>
      <c r="D80" s="87" t="s">
        <v>543</v>
      </c>
      <c r="F80" t="s">
        <v>605</v>
      </c>
      <c r="G80">
        <v>66719</v>
      </c>
    </row>
    <row r="81" spans="1:7" x14ac:dyDescent="0.2">
      <c r="A81" s="86" t="s">
        <v>544</v>
      </c>
      <c r="B81" s="87" t="s">
        <v>545</v>
      </c>
      <c r="C81" t="s">
        <v>41</v>
      </c>
      <c r="D81" s="87" t="s">
        <v>546</v>
      </c>
      <c r="F81" t="s">
        <v>606</v>
      </c>
      <c r="G81">
        <v>66719</v>
      </c>
    </row>
    <row r="82" spans="1:7" x14ac:dyDescent="0.2">
      <c r="A82" s="86" t="s">
        <v>544</v>
      </c>
      <c r="B82" s="87" t="s">
        <v>545</v>
      </c>
      <c r="C82" t="s">
        <v>41</v>
      </c>
      <c r="D82" s="87" t="s">
        <v>546</v>
      </c>
      <c r="F82" t="s">
        <v>607</v>
      </c>
      <c r="G82">
        <v>66719</v>
      </c>
    </row>
    <row r="83" spans="1:7" x14ac:dyDescent="0.2">
      <c r="A83" s="86" t="s">
        <v>544</v>
      </c>
      <c r="B83" s="87" t="s">
        <v>545</v>
      </c>
      <c r="C83" t="s">
        <v>41</v>
      </c>
      <c r="D83" s="87" t="s">
        <v>546</v>
      </c>
      <c r="F83" t="s">
        <v>608</v>
      </c>
      <c r="G83">
        <v>66719</v>
      </c>
    </row>
    <row r="84" spans="1:7" x14ac:dyDescent="0.2">
      <c r="A84" s="86" t="s">
        <v>547</v>
      </c>
      <c r="B84" s="87" t="s">
        <v>548</v>
      </c>
      <c r="C84" t="s">
        <v>50</v>
      </c>
      <c r="D84" s="87" t="s">
        <v>549</v>
      </c>
      <c r="F84" t="s">
        <v>43</v>
      </c>
      <c r="G84">
        <v>66714</v>
      </c>
    </row>
    <row r="85" spans="1:7" x14ac:dyDescent="0.2">
      <c r="A85" s="86" t="s">
        <v>547</v>
      </c>
      <c r="B85" s="87" t="s">
        <v>548</v>
      </c>
      <c r="C85" t="s">
        <v>50</v>
      </c>
      <c r="D85" s="87" t="s">
        <v>549</v>
      </c>
      <c r="F85" t="s">
        <v>609</v>
      </c>
      <c r="G85">
        <v>66719</v>
      </c>
    </row>
    <row r="86" spans="1:7" x14ac:dyDescent="0.2">
      <c r="A86" s="86" t="s">
        <v>547</v>
      </c>
      <c r="B86" s="87" t="s">
        <v>548</v>
      </c>
      <c r="C86" t="s">
        <v>50</v>
      </c>
      <c r="D86" s="87" t="s">
        <v>549</v>
      </c>
      <c r="F86" t="s">
        <v>375</v>
      </c>
      <c r="G86">
        <v>66719</v>
      </c>
    </row>
    <row r="87" spans="1:7" x14ac:dyDescent="0.2">
      <c r="A87" s="86" t="s">
        <v>550</v>
      </c>
      <c r="B87" s="87" t="s">
        <v>551</v>
      </c>
      <c r="C87" t="s">
        <v>41</v>
      </c>
      <c r="D87" s="87" t="s">
        <v>552</v>
      </c>
      <c r="F87" t="s">
        <v>610</v>
      </c>
      <c r="G87">
        <v>66719</v>
      </c>
    </row>
    <row r="88" spans="1:7" x14ac:dyDescent="0.2">
      <c r="A88" s="86" t="s">
        <v>550</v>
      </c>
      <c r="B88" s="87" t="s">
        <v>551</v>
      </c>
      <c r="C88" t="s">
        <v>41</v>
      </c>
      <c r="D88" s="87" t="s">
        <v>552</v>
      </c>
      <c r="F88" t="s">
        <v>580</v>
      </c>
      <c r="G88">
        <v>66719</v>
      </c>
    </row>
    <row r="89" spans="1:7" x14ac:dyDescent="0.2">
      <c r="A89" s="86" t="s">
        <v>553</v>
      </c>
      <c r="B89" s="87" t="s">
        <v>554</v>
      </c>
      <c r="C89" t="s">
        <v>50</v>
      </c>
      <c r="D89" s="87" t="s">
        <v>555</v>
      </c>
      <c r="F89" t="s">
        <v>285</v>
      </c>
      <c r="G89">
        <v>66719</v>
      </c>
    </row>
    <row r="90" spans="1:7" x14ac:dyDescent="0.2">
      <c r="A90" s="86" t="s">
        <v>553</v>
      </c>
      <c r="B90" s="87" t="s">
        <v>554</v>
      </c>
      <c r="C90" t="s">
        <v>50</v>
      </c>
      <c r="D90" s="87" t="s">
        <v>555</v>
      </c>
      <c r="F90" t="s">
        <v>611</v>
      </c>
      <c r="G90" s="72">
        <v>66719</v>
      </c>
    </row>
    <row r="91" spans="1:7" x14ac:dyDescent="0.2">
      <c r="A91" s="86" t="s">
        <v>556</v>
      </c>
      <c r="B91" s="87" t="s">
        <v>557</v>
      </c>
      <c r="C91" t="s">
        <v>50</v>
      </c>
      <c r="D91" s="87" t="s">
        <v>558</v>
      </c>
      <c r="F91" t="s">
        <v>612</v>
      </c>
      <c r="G91" s="72">
        <v>66719</v>
      </c>
    </row>
    <row r="92" spans="1:7" x14ac:dyDescent="0.2">
      <c r="A92" s="86" t="s">
        <v>556</v>
      </c>
      <c r="B92" s="87" t="s">
        <v>557</v>
      </c>
      <c r="C92" t="s">
        <v>50</v>
      </c>
      <c r="D92" s="87" t="s">
        <v>558</v>
      </c>
      <c r="F92" t="s">
        <v>612</v>
      </c>
      <c r="G92">
        <v>66719</v>
      </c>
    </row>
    <row r="93" spans="1:7" x14ac:dyDescent="0.2">
      <c r="A93" s="86" t="s">
        <v>556</v>
      </c>
      <c r="B93" s="87" t="s">
        <v>557</v>
      </c>
      <c r="C93" t="s">
        <v>50</v>
      </c>
      <c r="D93" s="87" t="s">
        <v>558</v>
      </c>
      <c r="F93" t="s">
        <v>613</v>
      </c>
      <c r="G93">
        <v>66719</v>
      </c>
    </row>
    <row r="94" spans="1:7" x14ac:dyDescent="0.2">
      <c r="A94" s="86" t="s">
        <v>556</v>
      </c>
      <c r="B94" s="87" t="s">
        <v>557</v>
      </c>
      <c r="C94" t="s">
        <v>50</v>
      </c>
      <c r="D94" s="87" t="s">
        <v>558</v>
      </c>
      <c r="F94" t="s">
        <v>614</v>
      </c>
      <c r="G94">
        <v>66719</v>
      </c>
    </row>
    <row r="95" spans="1:7" x14ac:dyDescent="0.2">
      <c r="A95" s="86" t="s">
        <v>559</v>
      </c>
      <c r="B95" s="87" t="s">
        <v>560</v>
      </c>
      <c r="C95" t="s">
        <v>50</v>
      </c>
      <c r="D95" s="87" t="s">
        <v>561</v>
      </c>
      <c r="E95" t="s">
        <v>163</v>
      </c>
      <c r="F95" t="s">
        <v>615</v>
      </c>
      <c r="G95">
        <v>66719</v>
      </c>
    </row>
    <row r="96" spans="1:7" x14ac:dyDescent="0.2">
      <c r="A96" s="86" t="s">
        <v>559</v>
      </c>
      <c r="B96" s="87" t="s">
        <v>560</v>
      </c>
      <c r="C96" t="s">
        <v>50</v>
      </c>
      <c r="D96" s="87" t="s">
        <v>561</v>
      </c>
      <c r="E96" t="s">
        <v>163</v>
      </c>
      <c r="F96" t="s">
        <v>616</v>
      </c>
      <c r="G96">
        <v>66719</v>
      </c>
    </row>
    <row r="97" spans="1:7" x14ac:dyDescent="0.2">
      <c r="A97" s="86" t="s">
        <v>559</v>
      </c>
      <c r="B97" s="87" t="s">
        <v>560</v>
      </c>
      <c r="C97" t="s">
        <v>50</v>
      </c>
      <c r="D97" s="87" t="s">
        <v>561</v>
      </c>
      <c r="E97" t="s">
        <v>163</v>
      </c>
      <c r="F97" t="s">
        <v>617</v>
      </c>
      <c r="G97">
        <v>66719</v>
      </c>
    </row>
    <row r="98" spans="1:7" x14ac:dyDescent="0.2">
      <c r="A98" s="86" t="s">
        <v>559</v>
      </c>
      <c r="B98" s="87" t="s">
        <v>560</v>
      </c>
      <c r="C98" t="s">
        <v>50</v>
      </c>
      <c r="D98" s="87" t="s">
        <v>561</v>
      </c>
      <c r="E98" t="s">
        <v>163</v>
      </c>
      <c r="F98" t="s">
        <v>580</v>
      </c>
      <c r="G98">
        <v>66719</v>
      </c>
    </row>
    <row r="99" spans="1:7" x14ac:dyDescent="0.2">
      <c r="A99" s="86" t="s">
        <v>562</v>
      </c>
      <c r="B99" s="87" t="s">
        <v>563</v>
      </c>
      <c r="C99" t="s">
        <v>41</v>
      </c>
      <c r="D99" s="87" t="s">
        <v>564</v>
      </c>
      <c r="G99">
        <v>66611</v>
      </c>
    </row>
    <row r="100" spans="1:7" x14ac:dyDescent="0.2">
      <c r="A100" s="86" t="s">
        <v>562</v>
      </c>
      <c r="B100" s="87" t="s">
        <v>563</v>
      </c>
      <c r="C100" t="s">
        <v>41</v>
      </c>
      <c r="D100" s="87" t="s">
        <v>564</v>
      </c>
      <c r="F100" t="s">
        <v>104</v>
      </c>
      <c r="G100">
        <v>66714</v>
      </c>
    </row>
    <row r="101" spans="1:7" x14ac:dyDescent="0.2">
      <c r="A101" s="86" t="s">
        <v>562</v>
      </c>
      <c r="B101" s="87" t="s">
        <v>563</v>
      </c>
      <c r="C101" t="s">
        <v>41</v>
      </c>
      <c r="D101" s="87" t="s">
        <v>564</v>
      </c>
      <c r="F101" t="s">
        <v>618</v>
      </c>
      <c r="G101">
        <v>66719</v>
      </c>
    </row>
    <row r="102" spans="1:7" x14ac:dyDescent="0.2">
      <c r="A102" s="86" t="s">
        <v>562</v>
      </c>
      <c r="B102" s="87" t="s">
        <v>563</v>
      </c>
      <c r="C102" s="72" t="s">
        <v>41</v>
      </c>
      <c r="D102" s="87" t="s">
        <v>564</v>
      </c>
      <c r="F102" t="s">
        <v>619</v>
      </c>
      <c r="G102" s="72">
        <v>66719</v>
      </c>
    </row>
    <row r="103" spans="1:7" x14ac:dyDescent="0.2">
      <c r="A103" s="86" t="s">
        <v>562</v>
      </c>
      <c r="B103" s="87" t="s">
        <v>563</v>
      </c>
      <c r="C103" s="72" t="s">
        <v>41</v>
      </c>
      <c r="D103" s="87" t="s">
        <v>564</v>
      </c>
      <c r="F103" t="s">
        <v>620</v>
      </c>
      <c r="G103">
        <v>66719</v>
      </c>
    </row>
    <row r="104" spans="1:7" x14ac:dyDescent="0.2">
      <c r="A104" s="86" t="s">
        <v>562</v>
      </c>
      <c r="B104" s="87" t="s">
        <v>563</v>
      </c>
      <c r="C104" s="72" t="s">
        <v>41</v>
      </c>
      <c r="D104" s="87" t="s">
        <v>564</v>
      </c>
      <c r="F104" t="s">
        <v>621</v>
      </c>
      <c r="G104">
        <v>66719</v>
      </c>
    </row>
    <row r="105" spans="1:7" x14ac:dyDescent="0.2">
      <c r="A105" s="86"/>
      <c r="B105" s="87"/>
      <c r="D105" s="87"/>
      <c r="G105"/>
    </row>
    <row r="106" spans="1:7" x14ac:dyDescent="0.2">
      <c r="A106" s="86"/>
      <c r="B106" s="87"/>
      <c r="D106" s="87"/>
    </row>
    <row r="107" spans="1:7" x14ac:dyDescent="0.2">
      <c r="A107" s="86"/>
      <c r="B107" s="87"/>
      <c r="D107" s="87"/>
    </row>
    <row r="108" spans="1:7" x14ac:dyDescent="0.2">
      <c r="A108" s="86"/>
      <c r="B108" s="87"/>
      <c r="D108" s="87"/>
      <c r="G108" s="72">
        <f>COUNTIF(G6:G104,"66719")</f>
        <v>74</v>
      </c>
    </row>
    <row r="109" spans="1:7" x14ac:dyDescent="0.2">
      <c r="A109" s="86"/>
      <c r="B109" s="87"/>
      <c r="D109" s="87"/>
      <c r="G109" s="72">
        <f>G108*2</f>
        <v>148</v>
      </c>
    </row>
    <row r="110" spans="1:7" x14ac:dyDescent="0.2">
      <c r="A110" s="86"/>
      <c r="B110" s="87"/>
      <c r="D110" s="87"/>
    </row>
    <row r="111" spans="1:7" x14ac:dyDescent="0.2">
      <c r="A111" s="86"/>
      <c r="B111" s="87"/>
      <c r="D111" s="87"/>
    </row>
    <row r="112" spans="1:7" x14ac:dyDescent="0.2">
      <c r="A112" s="86"/>
      <c r="B112" s="87"/>
      <c r="D112" s="87"/>
    </row>
    <row r="113" spans="1:7" x14ac:dyDescent="0.2">
      <c r="A113" s="86"/>
      <c r="B113" s="87"/>
      <c r="D113" s="87"/>
    </row>
    <row r="114" spans="1:7" x14ac:dyDescent="0.2">
      <c r="A114" s="86"/>
      <c r="B114" s="87"/>
      <c r="D114" s="87"/>
    </row>
    <row r="115" spans="1:7" x14ac:dyDescent="0.2">
      <c r="A115" s="86"/>
      <c r="B115" s="87"/>
      <c r="D115" s="87"/>
    </row>
    <row r="116" spans="1:7" x14ac:dyDescent="0.2">
      <c r="A116" s="86"/>
      <c r="B116" s="87"/>
      <c r="D116" s="87"/>
    </row>
    <row r="117" spans="1:7" x14ac:dyDescent="0.2">
      <c r="A117" s="86"/>
      <c r="B117" s="87"/>
      <c r="D117" s="87"/>
      <c r="F117" s="89"/>
    </row>
    <row r="118" spans="1:7" x14ac:dyDescent="0.2">
      <c r="A118" s="86"/>
      <c r="B118" s="87"/>
      <c r="D118" s="87"/>
    </row>
    <row r="119" spans="1:7" x14ac:dyDescent="0.2">
      <c r="A119" s="86"/>
      <c r="B119" s="87"/>
      <c r="D119" s="87"/>
    </row>
    <row r="120" spans="1:7" x14ac:dyDescent="0.2">
      <c r="A120" s="86"/>
      <c r="B120" s="87"/>
      <c r="D120" s="87"/>
    </row>
    <row r="121" spans="1:7" x14ac:dyDescent="0.2">
      <c r="A121" s="86"/>
      <c r="B121" s="87"/>
      <c r="D121" s="87"/>
    </row>
    <row r="122" spans="1:7" x14ac:dyDescent="0.2">
      <c r="A122" s="86"/>
      <c r="B122" s="87"/>
      <c r="D122" s="87"/>
    </row>
    <row r="123" spans="1:7" x14ac:dyDescent="0.2">
      <c r="C123" s="90"/>
      <c r="G123" s="88"/>
    </row>
    <row r="126" spans="1:7" x14ac:dyDescent="0.2">
      <c r="G126"/>
    </row>
    <row r="127" spans="1:7" x14ac:dyDescent="0.2">
      <c r="G127"/>
    </row>
  </sheetData>
  <mergeCells count="1">
    <mergeCell ref="A1:E1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J39" sqref="J39"/>
    </sheetView>
  </sheetViews>
  <sheetFormatPr defaultRowHeight="12.75" x14ac:dyDescent="0.2"/>
  <cols>
    <col min="1" max="1" width="19.42578125" customWidth="1"/>
    <col min="2" max="2" width="14.140625" customWidth="1"/>
    <col min="3" max="3" width="17.140625" customWidth="1"/>
    <col min="4" max="4" width="35.85546875" customWidth="1"/>
    <col min="5" max="5" width="33.85546875" customWidth="1"/>
    <col min="6" max="6" width="27.5703125" customWidth="1"/>
    <col min="7" max="7" width="30" customWidth="1"/>
    <col min="8" max="8" width="14" customWidth="1"/>
    <col min="9" max="9" width="13.140625" customWidth="1"/>
    <col min="10" max="10" width="22.5703125" customWidth="1"/>
    <col min="11" max="1023" width="8.7109375" customWidth="1"/>
    <col min="1024" max="1025" width="11.5703125"/>
  </cols>
  <sheetData>
    <row r="1" spans="1:10" ht="15" x14ac:dyDescent="0.2">
      <c r="A1" s="91" t="s">
        <v>418</v>
      </c>
      <c r="B1" s="91" t="s">
        <v>419</v>
      </c>
      <c r="C1" s="91" t="s">
        <v>420</v>
      </c>
      <c r="D1" s="91" t="s">
        <v>421</v>
      </c>
      <c r="E1" s="91" t="s">
        <v>422</v>
      </c>
      <c r="F1" s="91" t="s">
        <v>423</v>
      </c>
      <c r="G1" s="91" t="s">
        <v>424</v>
      </c>
      <c r="H1" s="91" t="s">
        <v>425</v>
      </c>
      <c r="I1" s="91" t="s">
        <v>426</v>
      </c>
      <c r="J1" s="91" t="s">
        <v>427</v>
      </c>
    </row>
    <row r="2" spans="1:10" x14ac:dyDescent="0.2">
      <c r="A2">
        <v>32406473</v>
      </c>
      <c r="B2">
        <v>148471</v>
      </c>
      <c r="C2" s="92">
        <v>45383.281076388899</v>
      </c>
      <c r="D2" t="s">
        <v>428</v>
      </c>
      <c r="E2" t="s">
        <v>429</v>
      </c>
      <c r="F2" t="s">
        <v>430</v>
      </c>
      <c r="G2" t="s">
        <v>431</v>
      </c>
      <c r="H2">
        <v>0.05</v>
      </c>
      <c r="I2">
        <v>1</v>
      </c>
      <c r="J2">
        <v>15.25</v>
      </c>
    </row>
    <row r="3" spans="1:10" x14ac:dyDescent="0.2">
      <c r="A3">
        <v>32406473</v>
      </c>
      <c r="B3">
        <v>150090</v>
      </c>
      <c r="C3" s="92">
        <v>45384.551469907397</v>
      </c>
      <c r="D3" t="s">
        <v>432</v>
      </c>
      <c r="E3" t="s">
        <v>433</v>
      </c>
      <c r="F3" t="s">
        <v>434</v>
      </c>
      <c r="G3" t="s">
        <v>435</v>
      </c>
      <c r="H3">
        <v>1.35</v>
      </c>
      <c r="I3">
        <v>1</v>
      </c>
      <c r="J3">
        <v>10.69</v>
      </c>
    </row>
    <row r="4" spans="1:10" x14ac:dyDescent="0.2">
      <c r="A4">
        <v>32406473</v>
      </c>
      <c r="B4">
        <v>150826</v>
      </c>
      <c r="C4" s="92">
        <v>45385.456550925897</v>
      </c>
      <c r="D4" t="s">
        <v>432</v>
      </c>
      <c r="E4" t="s">
        <v>433</v>
      </c>
      <c r="F4" t="s">
        <v>436</v>
      </c>
      <c r="G4" t="s">
        <v>437</v>
      </c>
      <c r="H4">
        <v>1.1000000000000001</v>
      </c>
      <c r="I4">
        <v>1</v>
      </c>
      <c r="J4">
        <v>10.69</v>
      </c>
    </row>
    <row r="5" spans="1:10" x14ac:dyDescent="0.2">
      <c r="A5">
        <v>32406473</v>
      </c>
      <c r="B5">
        <v>152313</v>
      </c>
      <c r="C5" s="92">
        <v>45387.293807870403</v>
      </c>
      <c r="D5" t="s">
        <v>438</v>
      </c>
      <c r="E5" t="s">
        <v>429</v>
      </c>
      <c r="F5" t="s">
        <v>430</v>
      </c>
      <c r="G5" t="s">
        <v>433</v>
      </c>
      <c r="H5">
        <v>0.1</v>
      </c>
      <c r="I5">
        <v>1</v>
      </c>
      <c r="J5">
        <v>10.25</v>
      </c>
    </row>
    <row r="6" spans="1:10" x14ac:dyDescent="0.2">
      <c r="A6">
        <v>32406473</v>
      </c>
      <c r="B6">
        <v>152600</v>
      </c>
      <c r="C6" s="92">
        <v>45387.421168981498</v>
      </c>
      <c r="D6" t="s">
        <v>432</v>
      </c>
      <c r="E6" t="s">
        <v>433</v>
      </c>
      <c r="F6" t="s">
        <v>436</v>
      </c>
      <c r="G6" t="s">
        <v>439</v>
      </c>
      <c r="H6">
        <v>1.4</v>
      </c>
      <c r="I6">
        <v>1</v>
      </c>
      <c r="J6">
        <v>10.69</v>
      </c>
    </row>
    <row r="7" spans="1:10" x14ac:dyDescent="0.2">
      <c r="A7">
        <v>32406473</v>
      </c>
      <c r="B7">
        <v>153248</v>
      </c>
      <c r="C7" s="92">
        <v>45390.219305555598</v>
      </c>
      <c r="D7" t="s">
        <v>440</v>
      </c>
      <c r="E7" t="s">
        <v>441</v>
      </c>
      <c r="F7" t="s">
        <v>430</v>
      </c>
      <c r="G7" t="s">
        <v>433</v>
      </c>
      <c r="H7">
        <v>1.3</v>
      </c>
      <c r="I7">
        <v>1</v>
      </c>
      <c r="J7">
        <v>10.69</v>
      </c>
    </row>
    <row r="8" spans="1:10" x14ac:dyDescent="0.2">
      <c r="A8">
        <v>32406473</v>
      </c>
      <c r="B8">
        <v>154065</v>
      </c>
      <c r="C8" s="92">
        <v>45390.565787036998</v>
      </c>
      <c r="D8" t="s">
        <v>432</v>
      </c>
      <c r="E8" t="s">
        <v>433</v>
      </c>
      <c r="F8" t="s">
        <v>442</v>
      </c>
      <c r="G8" t="s">
        <v>443</v>
      </c>
      <c r="H8">
        <v>1.4</v>
      </c>
      <c r="I8">
        <v>1</v>
      </c>
      <c r="J8">
        <v>10.69</v>
      </c>
    </row>
    <row r="9" spans="1:10" x14ac:dyDescent="0.2">
      <c r="A9">
        <v>32406473</v>
      </c>
      <c r="B9">
        <v>155369</v>
      </c>
      <c r="C9" s="92">
        <v>45392.291388888902</v>
      </c>
      <c r="D9" t="s">
        <v>438</v>
      </c>
      <c r="E9" t="s">
        <v>444</v>
      </c>
      <c r="F9" t="s">
        <v>430</v>
      </c>
      <c r="G9" t="s">
        <v>433</v>
      </c>
      <c r="H9">
        <v>0.1</v>
      </c>
      <c r="I9">
        <v>1</v>
      </c>
      <c r="J9">
        <v>10.25</v>
      </c>
    </row>
    <row r="10" spans="1:10" x14ac:dyDescent="0.2">
      <c r="A10">
        <v>32406473</v>
      </c>
      <c r="B10">
        <v>156980</v>
      </c>
      <c r="C10" s="92">
        <v>45393.566990740699</v>
      </c>
      <c r="D10" t="s">
        <v>432</v>
      </c>
      <c r="E10" t="s">
        <v>433</v>
      </c>
      <c r="F10" t="s">
        <v>434</v>
      </c>
      <c r="G10" t="s">
        <v>445</v>
      </c>
      <c r="H10">
        <v>2.4500000000000002</v>
      </c>
      <c r="I10">
        <v>2</v>
      </c>
      <c r="J10">
        <v>12</v>
      </c>
    </row>
    <row r="11" spans="1:10" x14ac:dyDescent="0.2">
      <c r="A11">
        <v>32406473</v>
      </c>
      <c r="B11">
        <v>157248</v>
      </c>
      <c r="C11" s="92">
        <v>45394.283055555599</v>
      </c>
      <c r="D11" t="s">
        <v>438</v>
      </c>
      <c r="E11" t="s">
        <v>429</v>
      </c>
      <c r="F11" t="s">
        <v>430</v>
      </c>
      <c r="G11" t="s">
        <v>433</v>
      </c>
      <c r="H11">
        <v>0.1</v>
      </c>
      <c r="I11">
        <v>1</v>
      </c>
      <c r="J11">
        <v>10.25</v>
      </c>
    </row>
    <row r="12" spans="1:10" x14ac:dyDescent="0.2">
      <c r="A12">
        <v>32406473</v>
      </c>
      <c r="B12">
        <v>157600</v>
      </c>
      <c r="C12" s="92">
        <v>45394.445682870399</v>
      </c>
      <c r="D12" t="s">
        <v>432</v>
      </c>
      <c r="E12" t="s">
        <v>433</v>
      </c>
      <c r="F12" t="s">
        <v>436</v>
      </c>
      <c r="G12" t="s">
        <v>437</v>
      </c>
      <c r="H12">
        <v>1.35</v>
      </c>
      <c r="I12">
        <v>1</v>
      </c>
      <c r="J12">
        <v>10.69</v>
      </c>
    </row>
    <row r="13" spans="1:10" x14ac:dyDescent="0.2">
      <c r="A13">
        <v>32406473</v>
      </c>
      <c r="B13">
        <v>159166</v>
      </c>
      <c r="C13" s="92">
        <v>45398.281620370399</v>
      </c>
      <c r="D13" t="s">
        <v>428</v>
      </c>
      <c r="E13" t="s">
        <v>429</v>
      </c>
      <c r="F13" t="s">
        <v>430</v>
      </c>
      <c r="G13" t="s">
        <v>431</v>
      </c>
      <c r="H13">
        <v>0.05</v>
      </c>
      <c r="I13">
        <v>1</v>
      </c>
      <c r="J13">
        <v>15.25</v>
      </c>
    </row>
    <row r="14" spans="1:10" x14ac:dyDescent="0.2">
      <c r="A14">
        <v>32406473</v>
      </c>
      <c r="B14">
        <v>159830</v>
      </c>
      <c r="C14" s="92">
        <v>45398.548715277801</v>
      </c>
      <c r="D14" t="s">
        <v>432</v>
      </c>
      <c r="E14" t="s">
        <v>433</v>
      </c>
      <c r="F14" t="s">
        <v>434</v>
      </c>
      <c r="G14" t="s">
        <v>446</v>
      </c>
      <c r="H14">
        <v>1.35</v>
      </c>
      <c r="I14">
        <v>1</v>
      </c>
      <c r="J14">
        <v>10.69</v>
      </c>
    </row>
    <row r="15" spans="1:10" x14ac:dyDescent="0.2">
      <c r="A15">
        <v>32406473</v>
      </c>
      <c r="B15">
        <v>160138</v>
      </c>
      <c r="C15" s="92">
        <v>45399.276782407404</v>
      </c>
      <c r="D15" t="s">
        <v>438</v>
      </c>
      <c r="E15" t="s">
        <v>429</v>
      </c>
      <c r="F15" t="s">
        <v>430</v>
      </c>
      <c r="G15" t="s">
        <v>433</v>
      </c>
      <c r="H15">
        <v>0.1</v>
      </c>
      <c r="I15">
        <v>1</v>
      </c>
      <c r="J15">
        <v>10.25</v>
      </c>
    </row>
    <row r="16" spans="1:10" x14ac:dyDescent="0.2">
      <c r="A16">
        <v>32406473</v>
      </c>
      <c r="B16">
        <v>160510</v>
      </c>
      <c r="C16" s="92">
        <v>45399.425590277802</v>
      </c>
      <c r="D16" t="s">
        <v>432</v>
      </c>
      <c r="E16" t="s">
        <v>433</v>
      </c>
      <c r="F16" t="s">
        <v>447</v>
      </c>
      <c r="G16" t="s">
        <v>448</v>
      </c>
      <c r="H16">
        <v>1.4</v>
      </c>
      <c r="I16">
        <v>1</v>
      </c>
      <c r="J16">
        <v>10.69</v>
      </c>
    </row>
    <row r="17" spans="1:10" x14ac:dyDescent="0.2">
      <c r="A17">
        <v>32406473</v>
      </c>
      <c r="B17">
        <v>161786</v>
      </c>
      <c r="C17" s="92">
        <v>45400.558067129597</v>
      </c>
      <c r="D17" t="s">
        <v>432</v>
      </c>
      <c r="E17" t="s">
        <v>449</v>
      </c>
      <c r="F17" t="s">
        <v>434</v>
      </c>
      <c r="G17" t="s">
        <v>450</v>
      </c>
      <c r="H17">
        <v>1.25</v>
      </c>
      <c r="I17">
        <v>1</v>
      </c>
      <c r="J17">
        <v>10.69</v>
      </c>
    </row>
    <row r="18" spans="1:10" x14ac:dyDescent="0.2">
      <c r="A18">
        <v>32406473</v>
      </c>
      <c r="B18">
        <v>161976</v>
      </c>
      <c r="C18" s="92">
        <v>45401.217870370398</v>
      </c>
      <c r="D18" t="s">
        <v>440</v>
      </c>
      <c r="E18" t="s">
        <v>451</v>
      </c>
      <c r="F18" t="s">
        <v>430</v>
      </c>
      <c r="G18" t="s">
        <v>452</v>
      </c>
      <c r="H18">
        <v>1.4</v>
      </c>
      <c r="I18">
        <v>1</v>
      </c>
      <c r="J18">
        <v>10.69</v>
      </c>
    </row>
    <row r="19" spans="1:10" x14ac:dyDescent="0.2">
      <c r="A19">
        <v>32406473</v>
      </c>
      <c r="B19">
        <v>162076</v>
      </c>
      <c r="C19" s="92">
        <v>45401.283692129597</v>
      </c>
      <c r="D19" t="s">
        <v>438</v>
      </c>
      <c r="E19" t="s">
        <v>444</v>
      </c>
      <c r="F19" t="s">
        <v>430</v>
      </c>
      <c r="G19" t="s">
        <v>433</v>
      </c>
      <c r="H19">
        <v>0.1</v>
      </c>
      <c r="I19">
        <v>1</v>
      </c>
      <c r="J19">
        <v>10.25</v>
      </c>
    </row>
    <row r="20" spans="1:10" x14ac:dyDescent="0.2">
      <c r="A20">
        <v>32406473</v>
      </c>
      <c r="B20">
        <v>162326</v>
      </c>
      <c r="C20" s="92">
        <v>45401.424629629597</v>
      </c>
      <c r="D20" t="s">
        <v>432</v>
      </c>
      <c r="E20" t="s">
        <v>433</v>
      </c>
      <c r="F20" t="s">
        <v>442</v>
      </c>
      <c r="G20" t="s">
        <v>453</v>
      </c>
      <c r="H20">
        <v>1.4</v>
      </c>
      <c r="I20">
        <v>1</v>
      </c>
      <c r="J20">
        <v>10.69</v>
      </c>
    </row>
    <row r="21" spans="1:10" x14ac:dyDescent="0.2">
      <c r="A21">
        <v>32406473</v>
      </c>
      <c r="B21">
        <v>162924</v>
      </c>
      <c r="C21" s="92">
        <v>45404.206828703696</v>
      </c>
      <c r="D21" t="s">
        <v>454</v>
      </c>
      <c r="E21" t="s">
        <v>455</v>
      </c>
      <c r="F21" t="s">
        <v>430</v>
      </c>
      <c r="G21" t="s">
        <v>433</v>
      </c>
      <c r="H21">
        <v>0.06</v>
      </c>
      <c r="I21">
        <v>1</v>
      </c>
      <c r="J21">
        <v>10.25</v>
      </c>
    </row>
    <row r="22" spans="1:10" x14ac:dyDescent="0.2">
      <c r="A22">
        <v>32406473</v>
      </c>
      <c r="B22">
        <v>164299</v>
      </c>
      <c r="C22" s="92">
        <v>45405.4375462963</v>
      </c>
      <c r="D22" t="s">
        <v>432</v>
      </c>
      <c r="E22" t="s">
        <v>433</v>
      </c>
      <c r="F22" t="s">
        <v>447</v>
      </c>
      <c r="G22" t="s">
        <v>456</v>
      </c>
      <c r="H22">
        <v>2.0499999999999998</v>
      </c>
      <c r="I22">
        <v>1</v>
      </c>
      <c r="J22">
        <v>12</v>
      </c>
    </row>
    <row r="23" spans="1:10" ht="15" x14ac:dyDescent="0.25">
      <c r="G23" s="93"/>
      <c r="H23" s="93"/>
    </row>
    <row r="26" spans="1:10" x14ac:dyDescent="0.2">
      <c r="I26" s="94" t="s">
        <v>457</v>
      </c>
      <c r="J26" s="94">
        <f>SUM(J2:J22)</f>
        <v>233.58999999999997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>
      <selection activeCell="E29" sqref="E29"/>
    </sheetView>
  </sheetViews>
  <sheetFormatPr defaultRowHeight="12.75" x14ac:dyDescent="0.2"/>
  <cols>
    <col min="1" max="1" width="16" customWidth="1"/>
    <col min="2" max="2" width="11.85546875" customWidth="1"/>
    <col min="3" max="3" width="17.85546875" customWidth="1"/>
    <col min="4" max="4" width="22.85546875" customWidth="1"/>
    <col min="5" max="5" width="41" customWidth="1"/>
    <col min="6" max="6" width="35.85546875" customWidth="1"/>
    <col min="7" max="7" width="33" customWidth="1"/>
    <col min="8" max="8" width="11.140625" customWidth="1"/>
    <col min="9" max="9" width="22.140625" customWidth="1"/>
    <col min="10" max="10" width="23.28515625" customWidth="1"/>
    <col min="11" max="1025" width="9.140625" customWidth="1"/>
  </cols>
  <sheetData>
    <row r="1" spans="1:10" ht="15" x14ac:dyDescent="0.2">
      <c r="A1" s="91" t="s">
        <v>418</v>
      </c>
      <c r="B1" s="91" t="s">
        <v>419</v>
      </c>
      <c r="C1" s="91" t="s">
        <v>420</v>
      </c>
      <c r="D1" s="91" t="s">
        <v>421</v>
      </c>
      <c r="E1" s="91" t="s">
        <v>422</v>
      </c>
      <c r="F1" s="91" t="s">
        <v>423</v>
      </c>
      <c r="G1" s="91" t="s">
        <v>424</v>
      </c>
      <c r="H1" s="91" t="s">
        <v>425</v>
      </c>
      <c r="I1" s="91" t="s">
        <v>426</v>
      </c>
      <c r="J1" s="91" t="s">
        <v>427</v>
      </c>
    </row>
    <row r="2" spans="1:10" x14ac:dyDescent="0.2">
      <c r="A2">
        <v>32408237</v>
      </c>
      <c r="B2">
        <v>169721</v>
      </c>
      <c r="C2" s="92">
        <v>45414.332002314797</v>
      </c>
      <c r="D2" t="s">
        <v>454</v>
      </c>
      <c r="E2" t="s">
        <v>458</v>
      </c>
      <c r="F2" t="s">
        <v>430</v>
      </c>
      <c r="G2" t="s">
        <v>433</v>
      </c>
      <c r="H2">
        <v>0.84</v>
      </c>
      <c r="I2">
        <v>1</v>
      </c>
      <c r="J2">
        <v>12.77</v>
      </c>
    </row>
    <row r="3" spans="1:10" x14ac:dyDescent="0.2">
      <c r="A3">
        <v>32408237</v>
      </c>
      <c r="B3">
        <v>170531</v>
      </c>
      <c r="C3" s="92">
        <v>45414.681099537003</v>
      </c>
      <c r="D3" t="s">
        <v>432</v>
      </c>
      <c r="E3" t="s">
        <v>433</v>
      </c>
      <c r="F3" t="s">
        <v>434</v>
      </c>
      <c r="G3" t="s">
        <v>446</v>
      </c>
      <c r="H3">
        <v>1.1000000000000001</v>
      </c>
      <c r="I3">
        <v>1</v>
      </c>
      <c r="J3">
        <v>13.04</v>
      </c>
    </row>
    <row r="4" spans="1:10" x14ac:dyDescent="0.2">
      <c r="A4">
        <v>32408237</v>
      </c>
      <c r="B4">
        <v>172456</v>
      </c>
      <c r="C4" s="92">
        <v>45418.679745370398</v>
      </c>
      <c r="D4" t="s">
        <v>432</v>
      </c>
      <c r="E4" t="s">
        <v>433</v>
      </c>
      <c r="F4" t="s">
        <v>434</v>
      </c>
      <c r="G4" t="s">
        <v>446</v>
      </c>
      <c r="H4">
        <v>1.35</v>
      </c>
      <c r="I4">
        <v>1</v>
      </c>
      <c r="J4">
        <v>13.04</v>
      </c>
    </row>
    <row r="5" spans="1:10" x14ac:dyDescent="0.2">
      <c r="A5">
        <v>32408237</v>
      </c>
      <c r="B5">
        <v>172678</v>
      </c>
      <c r="C5" s="92">
        <v>45419.334386574097</v>
      </c>
      <c r="D5" t="s">
        <v>454</v>
      </c>
      <c r="E5" t="s">
        <v>455</v>
      </c>
      <c r="F5" t="s">
        <v>430</v>
      </c>
      <c r="G5" t="s">
        <v>433</v>
      </c>
      <c r="H5">
        <v>0.46</v>
      </c>
      <c r="I5">
        <v>1</v>
      </c>
      <c r="J5">
        <v>12.51</v>
      </c>
    </row>
    <row r="6" spans="1:10" x14ac:dyDescent="0.2">
      <c r="A6">
        <v>32408237</v>
      </c>
      <c r="B6">
        <v>172784</v>
      </c>
      <c r="C6" s="92">
        <v>45419.404641203699</v>
      </c>
      <c r="D6" t="s">
        <v>438</v>
      </c>
      <c r="E6" t="s">
        <v>444</v>
      </c>
      <c r="F6" t="s">
        <v>430</v>
      </c>
      <c r="G6" t="s">
        <v>433</v>
      </c>
      <c r="H6">
        <v>0.1</v>
      </c>
      <c r="I6">
        <v>1</v>
      </c>
      <c r="J6">
        <v>12.51</v>
      </c>
    </row>
    <row r="7" spans="1:10" x14ac:dyDescent="0.2">
      <c r="A7">
        <v>32408237</v>
      </c>
      <c r="B7">
        <v>173199</v>
      </c>
      <c r="C7" s="92">
        <v>45419.556504629603</v>
      </c>
      <c r="D7" t="s">
        <v>432</v>
      </c>
      <c r="E7" t="s">
        <v>433</v>
      </c>
      <c r="F7" t="s">
        <v>447</v>
      </c>
      <c r="G7" t="s">
        <v>448</v>
      </c>
      <c r="H7">
        <v>1.25</v>
      </c>
      <c r="I7">
        <v>1</v>
      </c>
      <c r="J7">
        <v>13.04</v>
      </c>
    </row>
    <row r="8" spans="1:10" x14ac:dyDescent="0.2">
      <c r="A8">
        <v>32408237</v>
      </c>
      <c r="B8">
        <v>174562</v>
      </c>
      <c r="C8" s="92">
        <v>45420.665798611102</v>
      </c>
      <c r="D8" t="s">
        <v>432</v>
      </c>
      <c r="E8" t="s">
        <v>433</v>
      </c>
      <c r="F8" t="s">
        <v>434</v>
      </c>
      <c r="G8" t="s">
        <v>450</v>
      </c>
      <c r="H8">
        <v>1.3</v>
      </c>
      <c r="I8">
        <v>1</v>
      </c>
      <c r="J8">
        <v>13.04</v>
      </c>
    </row>
    <row r="9" spans="1:10" x14ac:dyDescent="0.2">
      <c r="A9">
        <v>32408237</v>
      </c>
      <c r="B9">
        <v>176791</v>
      </c>
      <c r="C9" s="92">
        <v>45425.340428240699</v>
      </c>
      <c r="D9" t="s">
        <v>440</v>
      </c>
      <c r="E9" t="s">
        <v>451</v>
      </c>
      <c r="F9" t="s">
        <v>430</v>
      </c>
      <c r="G9" t="s">
        <v>433</v>
      </c>
      <c r="H9">
        <v>1.1000000000000001</v>
      </c>
      <c r="I9">
        <v>1</v>
      </c>
      <c r="J9">
        <v>13.04</v>
      </c>
    </row>
    <row r="10" spans="1:10" x14ac:dyDescent="0.2">
      <c r="A10">
        <v>32408237</v>
      </c>
      <c r="B10">
        <v>179972</v>
      </c>
      <c r="C10" s="92">
        <v>45428.346377314803</v>
      </c>
      <c r="D10" t="s">
        <v>440</v>
      </c>
      <c r="E10" t="s">
        <v>459</v>
      </c>
      <c r="F10" t="s">
        <v>430</v>
      </c>
      <c r="G10" t="s">
        <v>433</v>
      </c>
      <c r="H10">
        <v>1.1499999999999999</v>
      </c>
      <c r="I10">
        <v>1</v>
      </c>
      <c r="J10">
        <v>13.04</v>
      </c>
    </row>
    <row r="11" spans="1:10" x14ac:dyDescent="0.2">
      <c r="A11">
        <v>32408237</v>
      </c>
      <c r="B11">
        <v>182886</v>
      </c>
      <c r="C11" s="92">
        <v>45432.7094097222</v>
      </c>
      <c r="D11" t="s">
        <v>432</v>
      </c>
      <c r="E11" t="s">
        <v>433</v>
      </c>
      <c r="F11" t="s">
        <v>434</v>
      </c>
      <c r="G11" t="s">
        <v>460</v>
      </c>
      <c r="H11">
        <v>1.25</v>
      </c>
      <c r="I11">
        <v>1</v>
      </c>
      <c r="J11">
        <v>13.04</v>
      </c>
    </row>
    <row r="12" spans="1:10" x14ac:dyDescent="0.2">
      <c r="A12">
        <v>32408237</v>
      </c>
      <c r="B12">
        <v>183528</v>
      </c>
      <c r="C12" s="92">
        <v>45433.550115740698</v>
      </c>
      <c r="D12" t="s">
        <v>432</v>
      </c>
      <c r="E12" t="s">
        <v>433</v>
      </c>
      <c r="F12" t="s">
        <v>461</v>
      </c>
      <c r="G12" t="s">
        <v>462</v>
      </c>
      <c r="H12">
        <v>1.1000000000000001</v>
      </c>
      <c r="I12">
        <v>1</v>
      </c>
      <c r="J12">
        <v>13.04</v>
      </c>
    </row>
    <row r="13" spans="1:10" x14ac:dyDescent="0.2">
      <c r="A13">
        <v>32408237</v>
      </c>
      <c r="B13">
        <v>184499</v>
      </c>
      <c r="C13" s="92">
        <v>45434.553530092599</v>
      </c>
      <c r="D13" t="s">
        <v>430</v>
      </c>
      <c r="E13" t="s">
        <v>433</v>
      </c>
      <c r="F13" t="s">
        <v>436</v>
      </c>
      <c r="G13" t="s">
        <v>463</v>
      </c>
      <c r="H13">
        <v>0.95</v>
      </c>
      <c r="I13">
        <v>1</v>
      </c>
      <c r="J13">
        <v>18.87</v>
      </c>
    </row>
    <row r="14" spans="1:10" x14ac:dyDescent="0.2">
      <c r="A14">
        <v>32408237</v>
      </c>
      <c r="B14">
        <v>184772</v>
      </c>
      <c r="C14" s="92">
        <v>45434.668969907398</v>
      </c>
      <c r="D14" t="s">
        <v>432</v>
      </c>
      <c r="E14" t="s">
        <v>433</v>
      </c>
      <c r="F14" t="s">
        <v>434</v>
      </c>
      <c r="G14" t="s">
        <v>464</v>
      </c>
      <c r="H14">
        <v>1.3</v>
      </c>
      <c r="I14">
        <v>1</v>
      </c>
      <c r="J14">
        <v>13.04</v>
      </c>
    </row>
    <row r="15" spans="1:10" x14ac:dyDescent="0.2">
      <c r="A15">
        <v>32408237</v>
      </c>
      <c r="B15">
        <v>186444</v>
      </c>
      <c r="C15" s="92">
        <v>45436.5770486111</v>
      </c>
      <c r="D15" t="s">
        <v>432</v>
      </c>
      <c r="E15" t="s">
        <v>433</v>
      </c>
      <c r="F15" t="s">
        <v>447</v>
      </c>
      <c r="G15" t="s">
        <v>465</v>
      </c>
      <c r="H15">
        <v>1.05</v>
      </c>
      <c r="I15">
        <v>1</v>
      </c>
      <c r="J15">
        <v>13.04</v>
      </c>
    </row>
    <row r="16" spans="1:10" x14ac:dyDescent="0.2">
      <c r="A16">
        <v>32408237</v>
      </c>
      <c r="B16">
        <v>187041</v>
      </c>
      <c r="C16" s="92">
        <v>45439.3540856482</v>
      </c>
      <c r="D16" t="s">
        <v>440</v>
      </c>
      <c r="E16" t="s">
        <v>466</v>
      </c>
      <c r="F16" t="s">
        <v>430</v>
      </c>
      <c r="G16" t="s">
        <v>433</v>
      </c>
      <c r="H16">
        <v>1.4</v>
      </c>
      <c r="I16">
        <v>1</v>
      </c>
      <c r="J16">
        <v>13.04</v>
      </c>
    </row>
    <row r="17" spans="1:10" x14ac:dyDescent="0.2">
      <c r="A17">
        <v>32408237</v>
      </c>
      <c r="B17">
        <v>187948</v>
      </c>
      <c r="C17" s="92">
        <v>45439.834710648101</v>
      </c>
      <c r="D17" t="s">
        <v>432</v>
      </c>
      <c r="E17" t="s">
        <v>433</v>
      </c>
      <c r="F17" t="s">
        <v>434</v>
      </c>
      <c r="G17" t="s">
        <v>467</v>
      </c>
      <c r="H17">
        <v>2.4</v>
      </c>
      <c r="I17">
        <v>1</v>
      </c>
      <c r="J17">
        <v>14.64</v>
      </c>
    </row>
    <row r="18" spans="1:10" x14ac:dyDescent="0.2">
      <c r="A18">
        <v>32408237</v>
      </c>
      <c r="B18">
        <v>187949</v>
      </c>
      <c r="C18" s="92">
        <v>45439.835879629602</v>
      </c>
      <c r="D18" t="s">
        <v>432</v>
      </c>
      <c r="E18" t="s">
        <v>433</v>
      </c>
      <c r="F18" t="s">
        <v>442</v>
      </c>
      <c r="G18" t="s">
        <v>468</v>
      </c>
      <c r="H18">
        <v>1.4</v>
      </c>
      <c r="I18">
        <v>1</v>
      </c>
      <c r="J18">
        <v>13.04</v>
      </c>
    </row>
    <row r="19" spans="1:10" x14ac:dyDescent="0.2">
      <c r="A19">
        <v>32408237</v>
      </c>
      <c r="B19">
        <v>188016</v>
      </c>
      <c r="C19" s="92">
        <v>45440.327650462998</v>
      </c>
      <c r="D19" t="s">
        <v>454</v>
      </c>
      <c r="E19" t="s">
        <v>458</v>
      </c>
      <c r="F19" t="s">
        <v>430</v>
      </c>
      <c r="G19" t="s">
        <v>433</v>
      </c>
      <c r="H19">
        <v>0.84</v>
      </c>
      <c r="I19">
        <v>1</v>
      </c>
      <c r="J19">
        <v>12.77</v>
      </c>
    </row>
    <row r="20" spans="1:10" x14ac:dyDescent="0.2">
      <c r="A20">
        <v>32408237</v>
      </c>
      <c r="B20">
        <v>190604</v>
      </c>
      <c r="C20" s="92">
        <v>45442.548611111102</v>
      </c>
      <c r="D20" t="s">
        <v>432</v>
      </c>
      <c r="E20" t="s">
        <v>433</v>
      </c>
      <c r="F20" t="s">
        <v>442</v>
      </c>
      <c r="G20" t="s">
        <v>468</v>
      </c>
      <c r="H20">
        <v>1.1499999999999999</v>
      </c>
      <c r="I20">
        <v>1</v>
      </c>
      <c r="J20">
        <v>13.04</v>
      </c>
    </row>
    <row r="23" spans="1:10" x14ac:dyDescent="0.2">
      <c r="I23" s="94" t="s">
        <v>457</v>
      </c>
      <c r="J23" s="94">
        <f>SUM(J2:J20)</f>
        <v>253.58999999999995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"/>
  <sheetViews>
    <sheetView zoomScaleNormal="100" workbookViewId="0">
      <selection activeCell="I24" sqref="I24"/>
    </sheetView>
  </sheetViews>
  <sheetFormatPr defaultRowHeight="12.75" x14ac:dyDescent="0.2"/>
  <cols>
    <col min="1" max="1" width="18.7109375" style="95" customWidth="1"/>
    <col min="2" max="2" width="17.5703125" style="95" customWidth="1"/>
    <col min="3" max="3" width="34.42578125" style="95" customWidth="1"/>
    <col min="4" max="4" width="40.28515625" style="95" customWidth="1"/>
    <col min="5" max="5" width="37.28515625" style="95" customWidth="1"/>
    <col min="6" max="6" width="30.42578125" style="95" customWidth="1"/>
    <col min="7" max="7" width="11" style="95" customWidth="1"/>
    <col min="8" max="8" width="11.5703125" style="95"/>
    <col min="9" max="9" width="27.42578125" style="95" customWidth="1"/>
    <col min="10" max="10" width="22.140625" style="95" customWidth="1"/>
    <col min="11" max="1025" width="9.140625" style="95" customWidth="1"/>
  </cols>
  <sheetData>
    <row r="1" spans="1:1024" ht="15" x14ac:dyDescent="0.2">
      <c r="A1" s="91" t="s">
        <v>418</v>
      </c>
      <c r="B1" s="91" t="s">
        <v>419</v>
      </c>
      <c r="C1" s="91" t="s">
        <v>420</v>
      </c>
      <c r="D1" s="91" t="s">
        <v>421</v>
      </c>
      <c r="E1" s="91" t="s">
        <v>422</v>
      </c>
      <c r="F1" s="91" t="s">
        <v>423</v>
      </c>
      <c r="G1" s="91" t="s">
        <v>424</v>
      </c>
      <c r="H1" s="91" t="s">
        <v>425</v>
      </c>
      <c r="I1" s="91" t="s">
        <v>426</v>
      </c>
      <c r="J1" s="91" t="s">
        <v>427</v>
      </c>
    </row>
    <row r="2" spans="1:1024" ht="15" x14ac:dyDescent="0.2">
      <c r="A2" s="108">
        <v>32409793</v>
      </c>
      <c r="B2" s="108">
        <v>192265</v>
      </c>
      <c r="C2" s="109">
        <v>45446.402291666673</v>
      </c>
      <c r="D2" s="110" t="s">
        <v>438</v>
      </c>
      <c r="E2" s="110" t="s">
        <v>444</v>
      </c>
      <c r="F2" s="110" t="s">
        <v>430</v>
      </c>
      <c r="G2" s="110" t="s">
        <v>433</v>
      </c>
      <c r="H2" s="111">
        <v>0.1</v>
      </c>
      <c r="I2" s="108">
        <v>1</v>
      </c>
      <c r="J2" s="111">
        <v>12.504999999999999</v>
      </c>
      <c r="AMJ2"/>
    </row>
    <row r="3" spans="1:1024" ht="15" x14ac:dyDescent="0.2">
      <c r="A3" s="108">
        <v>32409793</v>
      </c>
      <c r="B3" s="108">
        <v>193631</v>
      </c>
      <c r="C3" s="109">
        <v>45447.567233796297</v>
      </c>
      <c r="D3" s="110" t="s">
        <v>432</v>
      </c>
      <c r="E3" s="110" t="s">
        <v>433</v>
      </c>
      <c r="F3" s="110" t="s">
        <v>622</v>
      </c>
      <c r="G3" s="110" t="s">
        <v>623</v>
      </c>
      <c r="H3" s="111">
        <v>1.1000000000000001</v>
      </c>
      <c r="I3" s="108">
        <v>1</v>
      </c>
      <c r="J3" s="111">
        <v>13.041799999999999</v>
      </c>
      <c r="AMJ3"/>
    </row>
    <row r="4" spans="1:1024" ht="15" x14ac:dyDescent="0.2">
      <c r="A4" s="108">
        <v>32409793</v>
      </c>
      <c r="B4" s="108">
        <v>196237</v>
      </c>
      <c r="C4" s="109">
        <v>45450.358657407422</v>
      </c>
      <c r="D4" s="110" t="s">
        <v>440</v>
      </c>
      <c r="E4" s="110" t="s">
        <v>624</v>
      </c>
      <c r="F4" s="110" t="s">
        <v>430</v>
      </c>
      <c r="G4" s="110" t="s">
        <v>433</v>
      </c>
      <c r="H4" s="111">
        <v>1.1000000000000001</v>
      </c>
      <c r="I4" s="108">
        <v>1</v>
      </c>
      <c r="J4" s="111">
        <v>13.041799999999999</v>
      </c>
      <c r="AMJ4"/>
    </row>
    <row r="5" spans="1:1024" ht="15" x14ac:dyDescent="0.2">
      <c r="A5" s="108">
        <v>32409793</v>
      </c>
      <c r="B5" s="108">
        <v>196321</v>
      </c>
      <c r="C5" s="109">
        <v>45450.410590277788</v>
      </c>
      <c r="D5" s="110" t="s">
        <v>438</v>
      </c>
      <c r="E5" s="110" t="s">
        <v>429</v>
      </c>
      <c r="F5" s="110" t="s">
        <v>430</v>
      </c>
      <c r="G5" s="110" t="s">
        <v>433</v>
      </c>
      <c r="H5" s="111">
        <v>1</v>
      </c>
      <c r="I5" s="108">
        <v>1</v>
      </c>
      <c r="J5" s="111">
        <v>12.773400000000001</v>
      </c>
      <c r="AMJ5"/>
    </row>
    <row r="6" spans="1:1024" ht="15" x14ac:dyDescent="0.2">
      <c r="A6" s="108">
        <v>32409793</v>
      </c>
      <c r="B6" s="108">
        <v>196850</v>
      </c>
      <c r="C6" s="109">
        <v>45450.664490740732</v>
      </c>
      <c r="D6" s="110" t="s">
        <v>432</v>
      </c>
      <c r="E6" s="110" t="s">
        <v>433</v>
      </c>
      <c r="F6" s="110" t="s">
        <v>461</v>
      </c>
      <c r="G6" s="110" t="s">
        <v>625</v>
      </c>
      <c r="H6" s="111">
        <v>1.05</v>
      </c>
      <c r="I6" s="108">
        <v>1</v>
      </c>
      <c r="J6" s="111">
        <v>13.041799999999999</v>
      </c>
      <c r="AMJ6"/>
    </row>
    <row r="7" spans="1:1024" ht="15" x14ac:dyDescent="0.2">
      <c r="A7" s="108">
        <v>32409793</v>
      </c>
      <c r="B7" s="108">
        <v>198301</v>
      </c>
      <c r="C7" s="109">
        <v>45454.343356481491</v>
      </c>
      <c r="D7" s="110" t="s">
        <v>440</v>
      </c>
      <c r="E7" s="110" t="s">
        <v>626</v>
      </c>
      <c r="F7" s="110" t="s">
        <v>430</v>
      </c>
      <c r="G7" s="110" t="s">
        <v>433</v>
      </c>
      <c r="H7" s="111">
        <v>1.5</v>
      </c>
      <c r="I7" s="108">
        <v>1</v>
      </c>
      <c r="J7" s="111">
        <v>13.041799999999999</v>
      </c>
      <c r="AMJ7"/>
    </row>
    <row r="8" spans="1:1024" ht="15" x14ac:dyDescent="0.2">
      <c r="A8" s="108">
        <v>32409793</v>
      </c>
      <c r="B8" s="108">
        <v>198428</v>
      </c>
      <c r="C8" s="109">
        <v>45454.428877314822</v>
      </c>
      <c r="D8" s="110" t="s">
        <v>438</v>
      </c>
      <c r="E8" s="110" t="s">
        <v>627</v>
      </c>
      <c r="F8" s="110" t="s">
        <v>430</v>
      </c>
      <c r="G8" s="110" t="s">
        <v>433</v>
      </c>
      <c r="H8" s="111">
        <v>0.1</v>
      </c>
      <c r="I8" s="108">
        <v>1</v>
      </c>
      <c r="J8" s="111">
        <v>12.504999999999999</v>
      </c>
      <c r="AMJ8"/>
    </row>
    <row r="9" spans="1:1024" ht="15" x14ac:dyDescent="0.2">
      <c r="A9" s="108">
        <v>32409793</v>
      </c>
      <c r="B9" s="108">
        <v>198751</v>
      </c>
      <c r="C9" s="109">
        <v>45454.565706018511</v>
      </c>
      <c r="D9" s="110" t="s">
        <v>432</v>
      </c>
      <c r="E9" s="110" t="s">
        <v>433</v>
      </c>
      <c r="F9" s="110" t="s">
        <v>442</v>
      </c>
      <c r="G9" s="110" t="s">
        <v>628</v>
      </c>
      <c r="H9" s="111">
        <v>1.35</v>
      </c>
      <c r="I9" s="108">
        <v>1</v>
      </c>
      <c r="J9" s="111">
        <v>13.041799999999999</v>
      </c>
      <c r="AMJ9"/>
    </row>
    <row r="10" spans="1:1024" ht="15" x14ac:dyDescent="0.2">
      <c r="A10" s="108">
        <v>32409793</v>
      </c>
      <c r="B10" s="108">
        <v>203328</v>
      </c>
      <c r="C10" s="109">
        <v>45461.349895833337</v>
      </c>
      <c r="D10" s="110" t="s">
        <v>440</v>
      </c>
      <c r="E10" s="110" t="s">
        <v>629</v>
      </c>
      <c r="F10" s="110" t="s">
        <v>430</v>
      </c>
      <c r="G10" s="110" t="s">
        <v>433</v>
      </c>
      <c r="H10" s="111">
        <v>1.1499999999999999</v>
      </c>
      <c r="I10" s="108">
        <v>1</v>
      </c>
      <c r="J10" s="111">
        <v>13.041799999999999</v>
      </c>
      <c r="AMJ10"/>
    </row>
    <row r="11" spans="1:1024" ht="15" x14ac:dyDescent="0.2">
      <c r="A11" s="108">
        <v>32409793</v>
      </c>
      <c r="B11" s="108">
        <v>204088</v>
      </c>
      <c r="C11" s="109">
        <v>45461.678784722208</v>
      </c>
      <c r="D11" s="110" t="s">
        <v>432</v>
      </c>
      <c r="E11" s="110" t="s">
        <v>433</v>
      </c>
      <c r="F11" s="110" t="s">
        <v>461</v>
      </c>
      <c r="G11" s="110" t="s">
        <v>630</v>
      </c>
      <c r="H11" s="111">
        <v>1.1000000000000001</v>
      </c>
      <c r="I11" s="108">
        <v>1</v>
      </c>
      <c r="J11" s="111">
        <v>13.041799999999999</v>
      </c>
      <c r="AMJ11"/>
    </row>
    <row r="12" spans="1:1024" ht="15" x14ac:dyDescent="0.2">
      <c r="A12" s="108">
        <v>32409793</v>
      </c>
      <c r="B12" s="108">
        <v>208658</v>
      </c>
      <c r="C12" s="109">
        <v>45469.575567129628</v>
      </c>
      <c r="D12" s="110" t="s">
        <v>432</v>
      </c>
      <c r="E12" s="110" t="s">
        <v>433</v>
      </c>
      <c r="F12" s="110" t="s">
        <v>436</v>
      </c>
      <c r="G12" s="110" t="s">
        <v>631</v>
      </c>
      <c r="H12" s="111">
        <v>0.65</v>
      </c>
      <c r="I12" s="108">
        <v>1</v>
      </c>
      <c r="J12" s="111">
        <v>12.773400000000001</v>
      </c>
      <c r="AMJ12"/>
    </row>
    <row r="13" spans="1:1024" x14ac:dyDescent="0.2">
      <c r="A13"/>
      <c r="B13"/>
      <c r="C13" s="92"/>
      <c r="D13"/>
      <c r="E13"/>
      <c r="F13"/>
      <c r="G13"/>
      <c r="H13"/>
      <c r="I13"/>
      <c r="J13"/>
      <c r="AMJ13"/>
    </row>
    <row r="14" spans="1:1024" x14ac:dyDescent="0.2">
      <c r="A14"/>
      <c r="B14"/>
      <c r="C14" s="92"/>
      <c r="D14"/>
      <c r="E14"/>
      <c r="F14"/>
      <c r="G14"/>
      <c r="H14"/>
      <c r="I14"/>
      <c r="J14"/>
      <c r="AMJ14"/>
    </row>
    <row r="15" spans="1:1024" ht="15" x14ac:dyDescent="0.25">
      <c r="A15"/>
      <c r="B15"/>
      <c r="C15" s="92"/>
      <c r="D15"/>
      <c r="E15"/>
      <c r="F15"/>
      <c r="G15"/>
      <c r="H15"/>
      <c r="I15" s="112" t="s">
        <v>457</v>
      </c>
      <c r="J15" s="113">
        <f>SUM(J2:J12)</f>
        <v>141.8494</v>
      </c>
      <c r="AMJ15"/>
    </row>
    <row r="16" spans="1:1024" ht="15" x14ac:dyDescent="0.25">
      <c r="A16"/>
      <c r="B16" s="96"/>
      <c r="C16"/>
      <c r="D16"/>
      <c r="E16"/>
      <c r="F16"/>
      <c r="G16"/>
      <c r="H16"/>
      <c r="I16" s="97"/>
      <c r="AMJ16"/>
    </row>
    <row r="17" spans="1:1024" x14ac:dyDescent="0.2">
      <c r="A17"/>
      <c r="B17" s="96"/>
      <c r="C17"/>
      <c r="D17"/>
      <c r="E17"/>
      <c r="F17"/>
      <c r="G17"/>
      <c r="H17" s="98"/>
      <c r="I17" s="98"/>
      <c r="AMJ17"/>
    </row>
    <row r="18" spans="1:1024" ht="15" x14ac:dyDescent="0.25">
      <c r="A18"/>
      <c r="B18" s="96"/>
      <c r="C18"/>
      <c r="D18"/>
      <c r="E18"/>
      <c r="F18"/>
      <c r="G18"/>
      <c r="H18"/>
      <c r="I18" s="97"/>
      <c r="AMJ18"/>
    </row>
    <row r="19" spans="1:1024" ht="15" x14ac:dyDescent="0.25">
      <c r="A19"/>
      <c r="B19" s="96"/>
      <c r="C19"/>
      <c r="D19"/>
      <c r="E19"/>
      <c r="F19"/>
      <c r="G19"/>
      <c r="H19"/>
      <c r="I19" s="97"/>
      <c r="AMJ19"/>
    </row>
    <row r="20" spans="1:1024" ht="15" x14ac:dyDescent="0.25">
      <c r="A20"/>
      <c r="B20" s="96"/>
      <c r="C20"/>
      <c r="D20"/>
      <c r="E20"/>
      <c r="F20"/>
      <c r="G20"/>
      <c r="H20"/>
      <c r="I20" s="97"/>
      <c r="AMJ20"/>
    </row>
    <row r="21" spans="1:1024" ht="15" x14ac:dyDescent="0.25">
      <c r="A21"/>
      <c r="B21" s="96"/>
      <c r="C21"/>
      <c r="D21"/>
      <c r="E21"/>
      <c r="F21"/>
      <c r="G21"/>
      <c r="H21"/>
      <c r="I21" s="97"/>
      <c r="AMJ21"/>
    </row>
    <row r="22" spans="1:1024" ht="15" x14ac:dyDescent="0.25">
      <c r="A22"/>
      <c r="B22" s="96"/>
      <c r="C22"/>
      <c r="D22"/>
      <c r="E22"/>
      <c r="F22"/>
      <c r="G22"/>
      <c r="H22"/>
      <c r="I22" s="97"/>
      <c r="AMJ22"/>
    </row>
    <row r="23" spans="1:1024" ht="15" x14ac:dyDescent="0.25">
      <c r="A23"/>
      <c r="B23" s="96"/>
      <c r="C23"/>
      <c r="D23"/>
      <c r="E23"/>
      <c r="F23"/>
      <c r="G23"/>
      <c r="H23"/>
      <c r="I23" s="97"/>
      <c r="AMJ23"/>
    </row>
    <row r="24" spans="1:1024" ht="15" x14ac:dyDescent="0.25">
      <c r="A24"/>
      <c r="B24" s="96"/>
      <c r="C24"/>
      <c r="D24"/>
      <c r="E24"/>
      <c r="F24"/>
      <c r="G24"/>
      <c r="H24"/>
      <c r="I24" s="97"/>
      <c r="AMJ24"/>
    </row>
    <row r="25" spans="1:1024" ht="15" x14ac:dyDescent="0.25">
      <c r="A25"/>
      <c r="B25" s="96"/>
      <c r="C25"/>
      <c r="D25"/>
      <c r="E25"/>
      <c r="F25"/>
      <c r="G25"/>
      <c r="H25"/>
      <c r="I25" s="97"/>
      <c r="AMJ25"/>
    </row>
    <row r="26" spans="1:1024" ht="15" x14ac:dyDescent="0.25">
      <c r="A26"/>
      <c r="B26" s="96"/>
      <c r="C26"/>
      <c r="D26"/>
      <c r="E26"/>
      <c r="F26"/>
      <c r="G26"/>
      <c r="H26"/>
      <c r="I26" s="97"/>
      <c r="AMJ26"/>
    </row>
    <row r="27" spans="1:1024" ht="15" x14ac:dyDescent="0.25">
      <c r="A27"/>
      <c r="B27" s="96"/>
      <c r="C27"/>
      <c r="D27"/>
      <c r="E27"/>
      <c r="F27"/>
      <c r="G27"/>
      <c r="H27"/>
      <c r="I27" s="97"/>
      <c r="AMJ27"/>
    </row>
    <row r="28" spans="1:1024" ht="15" x14ac:dyDescent="0.25">
      <c r="A28" s="99"/>
      <c r="B28" s="100"/>
      <c r="C28" s="97"/>
      <c r="D28" s="97"/>
      <c r="E28" s="97"/>
      <c r="F28" s="97"/>
      <c r="G28" s="97"/>
      <c r="H28" s="97"/>
      <c r="I28" s="97"/>
      <c r="AMJ28"/>
    </row>
    <row r="29" spans="1:1024" ht="15" x14ac:dyDescent="0.25">
      <c r="A29" s="99"/>
      <c r="B29" s="100"/>
      <c r="C29" s="97"/>
      <c r="D29" s="97"/>
      <c r="E29" s="97"/>
      <c r="F29" s="97"/>
      <c r="G29" s="97"/>
      <c r="H29" s="97"/>
      <c r="I29" s="97"/>
      <c r="AMJ29"/>
    </row>
    <row r="30" spans="1:1024" ht="15" x14ac:dyDescent="0.25">
      <c r="A30" s="99"/>
      <c r="B30" s="100"/>
      <c r="C30" s="97"/>
      <c r="D30" s="97"/>
      <c r="E30" s="97"/>
      <c r="F30" s="97"/>
      <c r="G30" s="97"/>
      <c r="H30" s="97"/>
      <c r="I30" s="97"/>
      <c r="AMJ30"/>
    </row>
    <row r="31" spans="1:1024" ht="15" x14ac:dyDescent="0.25">
      <c r="A31" s="99"/>
      <c r="B31" s="100"/>
      <c r="C31" s="97"/>
      <c r="D31" s="97"/>
      <c r="E31" s="97"/>
      <c r="F31" s="97"/>
      <c r="G31"/>
      <c r="H31"/>
      <c r="I31"/>
      <c r="AMJ31"/>
    </row>
    <row r="32" spans="1:1024" x14ac:dyDescent="0.2">
      <c r="A32" s="101"/>
      <c r="B32" s="102"/>
      <c r="G32" s="103"/>
      <c r="H32" s="103"/>
      <c r="AMJ32"/>
    </row>
    <row r="33" spans="1024:1024" x14ac:dyDescent="0.2">
      <c r="AMJ33"/>
    </row>
    <row r="34" spans="1024:1024" x14ac:dyDescent="0.2">
      <c r="AMJ34"/>
    </row>
    <row r="35" spans="1024:1024" x14ac:dyDescent="0.2">
      <c r="AMJ35"/>
    </row>
  </sheetData>
  <conditionalFormatting sqref="A1">
    <cfRule type="expression" dxfId="0" priority="2">
      <formula>AND(COUNTIF($A:$A,A1)&gt;1,NOT(ISBLANK(A1)))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analüüsid kuude kaupa</vt:lpstr>
      <vt:lpstr>statistika Aprill</vt:lpstr>
      <vt:lpstr>statistika Mai</vt:lpstr>
      <vt:lpstr>statistika Juuni</vt:lpstr>
      <vt:lpstr>Transport Aprill</vt:lpstr>
      <vt:lpstr>Transport Mai</vt:lpstr>
      <vt:lpstr>Transport Juuni</vt:lpstr>
      <vt:lpstr>'analüüsid kuude kaupa'!_FilterDatabase</vt:lpstr>
    </vt:vector>
  </TitlesOfParts>
  <Company>TAI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maarisk</dc:creator>
  <dc:description/>
  <cp:lastModifiedBy>Jekaterina Tabri</cp:lastModifiedBy>
  <cp:revision>73</cp:revision>
  <cp:lastPrinted>2012-03-07T12:05:26Z</cp:lastPrinted>
  <dcterms:created xsi:type="dcterms:W3CDTF">2008-01-25T11:47:05Z</dcterms:created>
  <dcterms:modified xsi:type="dcterms:W3CDTF">2024-07-03T08:31:41Z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TAI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AdHocReviewCycleID">
    <vt:i4>1996948338</vt:i4>
  </property>
  <property fmtid="{D5CDD505-2E9C-101B-9397-08002B2CF9AE}" pid="10" name="_AuthorEmail">
    <vt:lpwstr>kulli.rae@terviseamet.ee</vt:lpwstr>
  </property>
  <property fmtid="{D5CDD505-2E9C-101B-9397-08002B2CF9AE}" pid="11" name="_AuthorEmailDisplayName">
    <vt:lpwstr>Külli Rae</vt:lpwstr>
  </property>
  <property fmtid="{D5CDD505-2E9C-101B-9397-08002B2CF9AE}" pid="12" name="_EmailSubject">
    <vt:lpwstr>HIV ref teenuse leping</vt:lpwstr>
  </property>
  <property fmtid="{D5CDD505-2E9C-101B-9397-08002B2CF9AE}" pid="13" name="_NewReviewCycle">
    <vt:lpwstr/>
  </property>
  <property fmtid="{D5CDD505-2E9C-101B-9397-08002B2CF9AE}" pid="14" name="_PreviousAdHocReviewCycleID">
    <vt:i4>1563827031</vt:i4>
  </property>
  <property fmtid="{D5CDD505-2E9C-101B-9397-08002B2CF9AE}" pid="15" name="_ReviewingToolsShownOnce">
    <vt:lpwstr/>
  </property>
</Properties>
</file>